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ita\Dropbox\My PC (DESKTOP-6T6H0G9)\Desktop\"/>
    </mc:Choice>
  </mc:AlternateContent>
  <xr:revisionPtr revIDLastSave="0" documentId="13_ncr:1_{431A95F2-7D57-4BC1-B9B2-528650052FA7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เสนอเกรดครั้งที่ 1" sheetId="1" r:id="rId1"/>
    <sheet name="เสนอแก้เกรด" sheetId="2" r:id="rId2"/>
    <sheet name="เพื่อบันทึกเกรด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2" l="1"/>
  <c r="M14" i="2"/>
  <c r="N13" i="2"/>
  <c r="M13" i="2"/>
  <c r="N12" i="2"/>
  <c r="M12" i="2"/>
  <c r="E36" i="2"/>
  <c r="E35" i="2"/>
  <c r="E38" i="2" s="1"/>
  <c r="N15" i="1" l="1"/>
  <c r="N14" i="1"/>
  <c r="M15" i="1"/>
  <c r="M14" i="1"/>
  <c r="N13" i="1"/>
  <c r="M13" i="1"/>
  <c r="E35" i="1" l="1"/>
  <c r="E38" i="1" s="1"/>
  <c r="M16" i="1" l="1"/>
  <c r="M19" i="1"/>
  <c r="M18" i="1"/>
  <c r="M17" i="1"/>
  <c r="E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Walailak University</author>
  </authors>
  <commentList>
    <comment ref="B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Walailak University: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Walailak University</author>
  </authors>
  <commentList>
    <comment ref="B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Walailak University: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<sst xmlns="http://schemas.openxmlformats.org/spreadsheetml/2006/main" count="119" uniqueCount="62">
  <si>
    <t>ลำดับ</t>
  </si>
  <si>
    <t>ชื่อ-สกุล</t>
  </si>
  <si>
    <t>IP</t>
  </si>
  <si>
    <t>Min</t>
  </si>
  <si>
    <t>Max</t>
  </si>
  <si>
    <t>Mean</t>
  </si>
  <si>
    <t>80 ขึ้นไป</t>
  </si>
  <si>
    <t>A</t>
  </si>
  <si>
    <t>75-79</t>
  </si>
  <si>
    <t>B+</t>
  </si>
  <si>
    <t>70-74</t>
  </si>
  <si>
    <t>B</t>
  </si>
  <si>
    <t>65-69</t>
  </si>
  <si>
    <t>C+</t>
  </si>
  <si>
    <t>60-64</t>
  </si>
  <si>
    <t>C</t>
  </si>
  <si>
    <t>55-59</t>
  </si>
  <si>
    <t>D+</t>
  </si>
  <si>
    <t>50-54</t>
  </si>
  <si>
    <t>D</t>
  </si>
  <si>
    <t>ต่ำกว่า 50</t>
  </si>
  <si>
    <t>F</t>
  </si>
  <si>
    <t>N</t>
  </si>
  <si>
    <t>จำนวนนักศึกษา (คน)</t>
  </si>
  <si>
    <t>เกรด</t>
  </si>
  <si>
    <t>I</t>
  </si>
  <si>
    <t>ออกเกรดแล้ว</t>
  </si>
  <si>
    <t>คงเหลือ</t>
  </si>
  <si>
    <t xml:space="preserve">เกณฑ์การตัดเกรด </t>
  </si>
  <si>
    <t xml:space="preserve"> </t>
  </si>
  <si>
    <t>แบบฟอร์มการพิจารณาเกรด สำนักวิชาสหเวชศาสตร์</t>
  </si>
  <si>
    <t>รหัสนักศึกษา</t>
  </si>
  <si>
    <t>จิตพิสัย
(5%)</t>
  </si>
  <si>
    <t>สัดส่วนคะแนนตามวิธีการประเมินผลที่ระบุใน มคอ.3/มคอ.4</t>
  </si>
  <si>
    <t xml:space="preserve">คะแนนรวม (แสดงทศนิยม 2 ตำแหน่ง)
</t>
  </si>
  <si>
    <t xml:space="preserve">คะแนนรวม
(ปัดคะแนนไม่แสดงทศนิยม)
</t>
  </si>
  <si>
    <r>
      <t xml:space="preserve">สัดส่วนการจัดการสอนแบบ active Learning </t>
    </r>
    <r>
      <rPr>
        <sz val="14"/>
        <color rgb="FFFF0000"/>
        <rFont val="TH SarabunPSK"/>
        <family val="2"/>
      </rPr>
      <t>...</t>
    </r>
    <r>
      <rPr>
        <sz val="14"/>
        <rFont val="TH SarabunPSK"/>
        <family val="2"/>
      </rPr>
      <t>%</t>
    </r>
  </si>
  <si>
    <r>
      <t>เกรด
วิธีการตัดเกรด</t>
    </r>
    <r>
      <rPr>
        <sz val="14"/>
        <color rgb="FFFF0000"/>
        <rFont val="TH SarabunPSK"/>
        <family val="2"/>
      </rPr>
      <t xml:space="preserve">
..................</t>
    </r>
  </si>
  <si>
    <t>SD</t>
  </si>
  <si>
    <t>วิธีการตัดเกรดที่ระบุใน มคอ.3/มคอ.4                         อิงเกณฑ์               อิงกลุ่มSD.                อิงกลุ่ม T-score              อื่นๆ............................</t>
  </si>
  <si>
    <t>กำหนดการแก้เกรด (ระบุ) ........................................................................................................................................................................................................................</t>
  </si>
  <si>
    <t>สาเหตุที่กระบวนการวัดผลยังไม่สมบูรณ์ (ระบุ) ………………………………………………………………………………………………………………………………………..........</t>
  </si>
  <si>
    <t>กระบวนการวัดผลยังไม่สมบูรณ์</t>
  </si>
  <si>
    <t>คะแนน
(อิงเกณฑ์)</t>
  </si>
  <si>
    <t>แบบฟอร์มการพิจารณาแก้ไขเกรด สำนักวิชาสหเวชศาสตร์</t>
  </si>
  <si>
    <r>
      <rPr>
        <b/>
        <sz val="16"/>
        <rFont val="TH SarabunPSK"/>
        <family val="2"/>
      </rPr>
      <t>เสนอที่ประชุมคณะกรรมการประจำสำนักวิชาเพื่อแก้ไขเกรด</t>
    </r>
    <r>
      <rPr>
        <b/>
        <sz val="16"/>
        <color rgb="FFFF0000"/>
        <rFont val="TH SarabunPSK"/>
        <family val="2"/>
      </rPr>
      <t xml:space="preserve"> วันพฤหัสดี ที่ 30 มกราคม พ.ศ. 2563 </t>
    </r>
  </si>
  <si>
    <t>เกรดเดิม</t>
  </si>
  <si>
    <r>
      <t>เกรด
วิธีการตัดเกรด</t>
    </r>
    <r>
      <rPr>
        <sz val="14"/>
        <color rgb="FFFF0000"/>
        <rFont val="TH SarabunPSK"/>
        <family val="2"/>
      </rPr>
      <t xml:space="preserve">
...............</t>
    </r>
  </si>
  <si>
    <r>
      <t>หลักสูตร</t>
    </r>
    <r>
      <rPr>
        <b/>
        <sz val="16"/>
        <color rgb="FFFF0000"/>
        <rFont val="TH SarabunPSK"/>
        <family val="2"/>
      </rPr>
      <t>................................................</t>
    </r>
    <r>
      <rPr>
        <b/>
        <sz val="16"/>
        <rFont val="TH SarabunPSK"/>
        <family val="2"/>
      </rPr>
      <t xml:space="preserve"> อาจารย์ผู้ประสานงานรายวิชา </t>
    </r>
    <r>
      <rPr>
        <b/>
        <sz val="16"/>
        <color rgb="FFFF0000"/>
        <rFont val="TH SarabunPSK"/>
        <family val="2"/>
      </rPr>
      <t>....................................................</t>
    </r>
    <r>
      <rPr>
        <b/>
        <sz val="16"/>
        <rFont val="TH SarabunPSK"/>
        <family val="2"/>
      </rPr>
      <t xml:space="preserve"> จำนวนอาจารย์ผู้สอนทั้งหมด </t>
    </r>
    <r>
      <rPr>
        <b/>
        <sz val="16"/>
        <color rgb="FFFF0000"/>
        <rFont val="TH SarabunPSK"/>
        <family val="2"/>
      </rPr>
      <t>...............</t>
    </r>
    <r>
      <rPr>
        <b/>
        <sz val="16"/>
        <rFont val="TH SarabunPSK"/>
        <family val="2"/>
      </rPr>
      <t xml:space="preserve"> คน</t>
    </r>
  </si>
  <si>
    <r>
      <t>หลักสูตร</t>
    </r>
    <r>
      <rPr>
        <b/>
        <sz val="16"/>
        <color rgb="FFFF0000"/>
        <rFont val="TH SarabunPSK"/>
        <family val="2"/>
      </rPr>
      <t>................................................</t>
    </r>
    <r>
      <rPr>
        <b/>
        <sz val="16"/>
        <rFont val="TH SarabunPSK"/>
        <family val="2"/>
      </rPr>
      <t xml:space="preserve"> อาจารย์ผู้ประสานงานรายวิชา </t>
    </r>
    <r>
      <rPr>
        <b/>
        <sz val="16"/>
        <color rgb="FFFF0000"/>
        <rFont val="TH SarabunPSK"/>
        <family val="2"/>
      </rPr>
      <t>....................................................</t>
    </r>
    <r>
      <rPr>
        <b/>
        <sz val="16"/>
        <rFont val="TH SarabunPSK"/>
        <family val="2"/>
      </rPr>
      <t xml:space="preserve"> จำนวนอาจารย์ผู้สอนทั้งหมด</t>
    </r>
    <r>
      <rPr>
        <b/>
        <sz val="16"/>
        <color rgb="FFFF0000"/>
        <rFont val="TH SarabunPSK"/>
        <family val="2"/>
      </rPr>
      <t xml:space="preserve"> ...............</t>
    </r>
    <r>
      <rPr>
        <b/>
        <sz val="16"/>
        <rFont val="TH SarabunPSK"/>
        <family val="2"/>
      </rPr>
      <t xml:space="preserve"> คน</t>
    </r>
  </si>
  <si>
    <r>
      <t xml:space="preserve">ทฤษฎี </t>
    </r>
    <r>
      <rPr>
        <sz val="14"/>
        <color rgb="FFFF0000"/>
        <rFont val="TH SarabunPSK"/>
        <family val="2"/>
      </rPr>
      <t>(%)</t>
    </r>
  </si>
  <si>
    <r>
      <t xml:space="preserve">ปฏิบัติการ </t>
    </r>
    <r>
      <rPr>
        <sz val="14"/>
        <color rgb="FFFF0000"/>
        <rFont val="TH SarabunPSK"/>
        <family val="2"/>
      </rPr>
      <t>(%)</t>
    </r>
  </si>
  <si>
    <r>
      <t xml:space="preserve">formative assessment
</t>
    </r>
    <r>
      <rPr>
        <sz val="14"/>
        <color rgb="FFFF0000"/>
        <rFont val="TH SarabunPSK"/>
        <family val="2"/>
      </rPr>
      <t>(%)</t>
    </r>
  </si>
  <si>
    <r>
      <t xml:space="preserve">summative assessment
</t>
    </r>
    <r>
      <rPr>
        <sz val="14"/>
        <color rgb="FFFF0000"/>
        <rFont val="TH SarabunPSK"/>
        <family val="2"/>
      </rPr>
      <t>(%)</t>
    </r>
  </si>
  <si>
    <r>
      <t xml:space="preserve">สอบกลางภาค </t>
    </r>
    <r>
      <rPr>
        <sz val="14"/>
        <color rgb="FFFF0000"/>
        <rFont val="TH SarabunPSK"/>
        <family val="2"/>
      </rPr>
      <t>(%)</t>
    </r>
  </si>
  <si>
    <r>
      <t xml:space="preserve">สอบปลายภาค
</t>
    </r>
    <r>
      <rPr>
        <sz val="14"/>
        <color rgb="FFFF0000"/>
        <rFont val="TH SarabunPSK"/>
        <family val="2"/>
      </rPr>
      <t>(%)</t>
    </r>
  </si>
  <si>
    <r>
      <t xml:space="preserve">รหัสวิชา </t>
    </r>
    <r>
      <rPr>
        <b/>
        <sz val="16"/>
        <color rgb="FFFF0000"/>
        <rFont val="TH SarabunPSK"/>
        <family val="2"/>
      </rPr>
      <t>.................................</t>
    </r>
    <r>
      <rPr>
        <b/>
        <sz val="16"/>
        <rFont val="TH SarabunPSK"/>
        <family val="2"/>
      </rPr>
      <t xml:space="preserve"> ชื่อวิชา </t>
    </r>
    <r>
      <rPr>
        <b/>
        <sz val="16"/>
        <color rgb="FFFF0000"/>
        <rFont val="TH SarabunPSK"/>
        <family val="2"/>
      </rPr>
      <t>........................................................................</t>
    </r>
    <r>
      <rPr>
        <b/>
        <sz val="16"/>
        <rFont val="TH SarabunPSK"/>
        <family val="2"/>
      </rPr>
      <t xml:space="preserve"> หน่วยกิต </t>
    </r>
    <r>
      <rPr>
        <b/>
        <sz val="16"/>
        <color rgb="FFFF0000"/>
        <rFont val="TH SarabunPSK"/>
        <family val="2"/>
      </rPr>
      <t>3(2-2-5)</t>
    </r>
    <r>
      <rPr>
        <b/>
        <sz val="16"/>
        <rFont val="TH SarabunPSK"/>
        <family val="2"/>
      </rPr>
      <t xml:space="preserve"> ภาคการศึกษา/ปีการศึกษา </t>
    </r>
    <r>
      <rPr>
        <b/>
        <sz val="16"/>
        <color rgb="FFFF0000"/>
        <rFont val="TH SarabunPSK"/>
        <family val="2"/>
      </rPr>
      <t>....</t>
    </r>
    <r>
      <rPr>
        <b/>
        <sz val="16"/>
        <rFont val="TH SarabunPSK"/>
        <family val="2"/>
      </rPr>
      <t>/25</t>
    </r>
    <r>
      <rPr>
        <b/>
        <sz val="16"/>
        <color rgb="FFFF0000"/>
        <rFont val="TH SarabunPSK"/>
        <family val="2"/>
      </rPr>
      <t>.....</t>
    </r>
  </si>
  <si>
    <r>
      <rPr>
        <b/>
        <sz val="16"/>
        <rFont val="TH SarabunPSK"/>
        <family val="2"/>
      </rPr>
      <t>เสนอที่ประชุมคณะกรรมการประจำสำนักวิชาเพื่อพิจารณา</t>
    </r>
    <r>
      <rPr>
        <b/>
        <sz val="16"/>
        <color rgb="FFFF0000"/>
        <rFont val="TH SarabunPSK"/>
        <family val="2"/>
      </rPr>
      <t xml:space="preserve"> วันพฤหัสดี ที่ 30 มกราคม พ.ศ. 2563 </t>
    </r>
  </si>
  <si>
    <r>
      <rPr>
        <b/>
        <sz val="16"/>
        <rFont val="TH SarabunPSK"/>
        <family val="2"/>
      </rPr>
      <t>เสนอที่ประชุมคณะกรรมการบริหารและพัฒนาสาขาวิชา และผ่านการพิจารณา</t>
    </r>
    <r>
      <rPr>
        <b/>
        <sz val="16"/>
        <color rgb="FFFF0000"/>
        <rFont val="TH SarabunPSK"/>
        <family val="2"/>
      </rPr>
      <t xml:space="preserve"> วันจันทร์ ที่ 27 มกราคม พ.ศ. 2563 </t>
    </r>
  </si>
  <si>
    <r>
      <t xml:space="preserve">ผลพิจารณาที่ประชุมคณะกรรมการประจำสำนักวิชา </t>
    </r>
    <r>
      <rPr>
        <b/>
        <sz val="14"/>
        <rFont val="Wingdings"/>
        <charset val="2"/>
      </rPr>
      <t>q</t>
    </r>
    <r>
      <rPr>
        <b/>
        <sz val="14"/>
        <rFont val="TH SarabunPSK"/>
        <family val="2"/>
      </rPr>
      <t xml:space="preserve">ผ่าน </t>
    </r>
    <r>
      <rPr>
        <b/>
        <sz val="14"/>
        <rFont val="Wingdings"/>
        <charset val="2"/>
      </rPr>
      <t>q</t>
    </r>
    <r>
      <rPr>
        <b/>
        <sz val="14"/>
        <rFont val="TH SarabunPSK"/>
        <family val="2"/>
      </rPr>
      <t xml:space="preserve">ผ่านและมีข้อเสนอแนะเพื่อปรับใช้ในปีการศึกษาถัดไป </t>
    </r>
    <r>
      <rPr>
        <b/>
        <sz val="14"/>
        <rFont val="Wingdings"/>
        <charset val="2"/>
      </rPr>
      <t>q</t>
    </r>
    <r>
      <rPr>
        <b/>
        <sz val="14"/>
        <rFont val="TH SarabunPSK"/>
        <family val="2"/>
      </rPr>
      <t xml:space="preserve">ไม่ผ่านโดยปรับแก้ตามข้อเสนอแนะแล้วเสนอเพื่อพิจารณาอีกครั้ง </t>
    </r>
  </si>
  <si>
    <r>
      <t xml:space="preserve">รหัสวิชา </t>
    </r>
    <r>
      <rPr>
        <b/>
        <sz val="16"/>
        <color rgb="FFFF0000"/>
        <rFont val="TH SarabunPSK"/>
        <family val="2"/>
      </rPr>
      <t>.................................</t>
    </r>
    <r>
      <rPr>
        <b/>
        <sz val="16"/>
        <rFont val="TH SarabunPSK"/>
        <family val="2"/>
      </rPr>
      <t xml:space="preserve"> ชื่อวิชา </t>
    </r>
    <r>
      <rPr>
        <b/>
        <sz val="16"/>
        <color rgb="FFFF0000"/>
        <rFont val="TH SarabunPSK"/>
        <family val="2"/>
      </rPr>
      <t>........................................................................</t>
    </r>
    <r>
      <rPr>
        <b/>
        <sz val="16"/>
        <rFont val="TH SarabunPSK"/>
        <family val="2"/>
      </rPr>
      <t xml:space="preserve"> หน่วยกิต </t>
    </r>
    <r>
      <rPr>
        <b/>
        <sz val="16"/>
        <color rgb="FFFF0000"/>
        <rFont val="TH SarabunPSK"/>
        <family val="2"/>
      </rPr>
      <t xml:space="preserve">3(2-2-5) </t>
    </r>
    <r>
      <rPr>
        <b/>
        <sz val="16"/>
        <rFont val="TH SarabunPSK"/>
        <family val="2"/>
      </rPr>
      <t xml:space="preserve">ภาคการศึกษา/ปีการศึกษา </t>
    </r>
    <r>
      <rPr>
        <b/>
        <sz val="16"/>
        <color rgb="FFFF0000"/>
        <rFont val="TH SarabunPSK"/>
        <family val="2"/>
      </rPr>
      <t>....</t>
    </r>
    <r>
      <rPr>
        <b/>
        <sz val="16"/>
        <rFont val="TH SarabunPSK"/>
        <family val="2"/>
      </rPr>
      <t>/25</t>
    </r>
    <r>
      <rPr>
        <b/>
        <sz val="16"/>
        <color rgb="FFFF0000"/>
        <rFont val="TH SarabunPSK"/>
        <family val="2"/>
      </rPr>
      <t>.....</t>
    </r>
  </si>
  <si>
    <r>
      <t xml:space="preserve">ผลพิจารณาที่ประชุมคณะกรรมการประจำสำนักวิชา </t>
    </r>
    <r>
      <rPr>
        <b/>
        <sz val="16"/>
        <rFont val="Wingdings"/>
        <charset val="2"/>
      </rPr>
      <t>q</t>
    </r>
    <r>
      <rPr>
        <b/>
        <sz val="16"/>
        <rFont val="TH SarabunPSK"/>
        <family val="2"/>
      </rPr>
      <t xml:space="preserve">ผ่าน </t>
    </r>
    <r>
      <rPr>
        <b/>
        <sz val="16"/>
        <rFont val="Wingdings"/>
        <charset val="2"/>
      </rPr>
      <t>q</t>
    </r>
    <r>
      <rPr>
        <b/>
        <sz val="16"/>
        <rFont val="TH SarabunPSK"/>
        <family val="2"/>
      </rPr>
      <t xml:space="preserve">ผ่านและมีข้อเสนอแนะเพื่อปรับใช้ในปีการศึกษาถัดไป </t>
    </r>
    <r>
      <rPr>
        <b/>
        <sz val="16"/>
        <rFont val="Wingdings"/>
        <charset val="2"/>
      </rPr>
      <t>q</t>
    </r>
    <r>
      <rPr>
        <b/>
        <sz val="16"/>
        <rFont val="TH SarabunPSK"/>
        <family val="2"/>
      </rPr>
      <t xml:space="preserve">ไม่ผ่านโดยปรับแก้ตามข้อเสนอแนะแล้วเสนอเพื่อพิจารณาอีกครั้ง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</si>
</sst>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4"/>
      <color rgb="FFFF0000"/>
      <name val="TH SarabunPSK"/>
      <family val="2"/>
    </font>
    <font>
      <sz val="12"/>
      <name val="TH SarabunPSK"/>
      <family val="2"/>
    </font>
    <font>
      <b/>
      <sz val="16"/>
      <name val="Wingdings"/>
      <charset val="2"/>
    </font>
    <font>
      <b/>
      <sz val="14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3" fillId="0" borderId="0" xfId="0" applyFont="1"/>
    <xf numFmtId="9" fontId="3" fillId="0" borderId="3" xfId="0" applyNumberFormat="1" applyFont="1" applyBorder="1" applyAlignment="1">
      <alignment horizontal="center" vertical="top" wrapText="1"/>
    </xf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3" fillId="0" borderId="3" xfId="0" applyFont="1" applyBorder="1"/>
    <xf numFmtId="0" fontId="5" fillId="0" borderId="3" xfId="0" applyFont="1" applyBorder="1"/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top" wrapText="1"/>
    </xf>
    <xf numFmtId="9" fontId="3" fillId="0" borderId="6" xfId="0" applyNumberFormat="1" applyFont="1" applyBorder="1" applyAlignment="1">
      <alignment horizontal="center" vertical="top" wrapText="1"/>
    </xf>
    <xf numFmtId="9" fontId="3" fillId="0" borderId="4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0" xfId="0" applyFont="1" applyAlignment="1"/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9" fontId="3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3" borderId="13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277812</xdr:colOff>
      <xdr:row>0</xdr:row>
      <xdr:rowOff>23812</xdr:rowOff>
    </xdr:from>
    <xdr:to>
      <xdr:col>8</xdr:col>
      <xdr:colOff>246064</xdr:colOff>
      <xdr:row>1</xdr:row>
      <xdr:rowOff>15876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1187" y="23812"/>
          <a:ext cx="1158877" cy="10953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31750</xdr:rowOff>
    </xdr:from>
    <xdr:to>
      <xdr:col>8</xdr:col>
      <xdr:colOff>166689</xdr:colOff>
      <xdr:row>1</xdr:row>
      <xdr:rowOff>23814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31750"/>
          <a:ext cx="1158877" cy="1095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opLeftCell="A10" zoomScale="120" zoomScaleNormal="120" workbookViewId="0">
      <selection activeCell="L44" sqref="L44"/>
    </sheetView>
  </sheetViews>
  <sheetFormatPr defaultColWidth="9" defaultRowHeight="16.5"/>
  <cols>
    <col min="1" max="1" width="4.453125" style="2" customWidth="1"/>
    <col min="2" max="2" width="9.26953125" style="1" customWidth="1"/>
    <col min="3" max="3" width="15.6328125" style="2" customWidth="1"/>
    <col min="4" max="5" width="9.08984375" style="2" customWidth="1"/>
    <col min="6" max="6" width="6.6328125" style="2" customWidth="1"/>
    <col min="7" max="7" width="6.453125" style="2" customWidth="1"/>
    <col min="8" max="9" width="9.08984375" style="2" customWidth="1"/>
    <col min="10" max="10" width="6.6328125" style="2" customWidth="1"/>
    <col min="11" max="11" width="6.7265625" style="2" customWidth="1"/>
    <col min="12" max="12" width="7.08984375" style="2" customWidth="1"/>
    <col min="13" max="15" width="10.6328125" style="2" customWidth="1"/>
    <col min="16" max="16384" width="9" style="2"/>
  </cols>
  <sheetData>
    <row r="1" spans="1:15" ht="87.6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5" customHeight="1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3" customFormat="1" ht="25" customHeight="1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s="3" customFormat="1" ht="25" customHeight="1">
      <c r="A4" s="66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s="3" customFormat="1" ht="25" customHeight="1">
      <c r="A5" s="71" t="s">
        <v>58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s="3" customFormat="1" ht="25" customHeight="1">
      <c r="A6" s="71" t="s">
        <v>57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s="3" customFormat="1" ht="25" customHeight="1">
      <c r="A7" s="78" t="s">
        <v>59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s="4" customFormat="1" ht="20.149999999999999" customHeight="1">
      <c r="A8" s="68" t="s">
        <v>0</v>
      </c>
      <c r="B8" s="68" t="s">
        <v>31</v>
      </c>
      <c r="C8" s="68" t="s">
        <v>1</v>
      </c>
      <c r="D8" s="73" t="s">
        <v>33</v>
      </c>
      <c r="E8" s="74"/>
      <c r="F8" s="74"/>
      <c r="G8" s="74"/>
      <c r="H8" s="74"/>
      <c r="I8" s="74"/>
      <c r="J8" s="74"/>
      <c r="K8" s="74"/>
      <c r="L8" s="75"/>
      <c r="M8" s="54" t="s">
        <v>34</v>
      </c>
      <c r="N8" s="54" t="s">
        <v>35</v>
      </c>
      <c r="O8" s="53" t="s">
        <v>37</v>
      </c>
    </row>
    <row r="9" spans="1:15" s="4" customFormat="1" ht="20.149999999999999" customHeight="1">
      <c r="A9" s="69"/>
      <c r="B9" s="69"/>
      <c r="C9" s="69"/>
      <c r="D9" s="57" t="s">
        <v>36</v>
      </c>
      <c r="E9" s="58"/>
      <c r="F9" s="58"/>
      <c r="G9" s="58"/>
      <c r="H9" s="58"/>
      <c r="I9" s="58"/>
      <c r="J9" s="58"/>
      <c r="K9" s="58"/>
      <c r="L9" s="59"/>
      <c r="M9" s="55"/>
      <c r="N9" s="55"/>
      <c r="O9" s="53"/>
    </row>
    <row r="10" spans="1:15" s="4" customFormat="1" ht="20.149999999999999" customHeight="1">
      <c r="A10" s="69"/>
      <c r="B10" s="69"/>
      <c r="C10" s="69"/>
      <c r="D10" s="72" t="s">
        <v>50</v>
      </c>
      <c r="E10" s="72"/>
      <c r="F10" s="72"/>
      <c r="G10" s="72"/>
      <c r="H10" s="50" t="s">
        <v>51</v>
      </c>
      <c r="I10" s="51"/>
      <c r="J10" s="51"/>
      <c r="K10" s="52"/>
      <c r="L10" s="60" t="s">
        <v>32</v>
      </c>
      <c r="M10" s="55"/>
      <c r="N10" s="55"/>
      <c r="O10" s="53"/>
    </row>
    <row r="11" spans="1:15" s="4" customFormat="1" ht="60" customHeight="1">
      <c r="A11" s="69"/>
      <c r="B11" s="69"/>
      <c r="C11" s="69"/>
      <c r="D11" s="63" t="s">
        <v>53</v>
      </c>
      <c r="E11" s="64"/>
      <c r="F11" s="63" t="s">
        <v>52</v>
      </c>
      <c r="G11" s="64"/>
      <c r="H11" s="63" t="s">
        <v>53</v>
      </c>
      <c r="I11" s="64"/>
      <c r="J11" s="63" t="s">
        <v>52</v>
      </c>
      <c r="K11" s="64"/>
      <c r="L11" s="61"/>
      <c r="M11" s="55"/>
      <c r="N11" s="55"/>
      <c r="O11" s="53"/>
    </row>
    <row r="12" spans="1:15" s="4" customFormat="1" ht="62" customHeight="1">
      <c r="A12" s="70"/>
      <c r="B12" s="70"/>
      <c r="C12" s="70"/>
      <c r="D12" s="5" t="s">
        <v>54</v>
      </c>
      <c r="E12" s="5" t="s">
        <v>55</v>
      </c>
      <c r="F12" s="5"/>
      <c r="G12" s="39"/>
      <c r="H12" s="5" t="s">
        <v>54</v>
      </c>
      <c r="I12" s="5" t="s">
        <v>55</v>
      </c>
      <c r="J12" s="5"/>
      <c r="K12" s="39"/>
      <c r="L12" s="62"/>
      <c r="M12" s="56"/>
      <c r="N12" s="56"/>
      <c r="O12" s="53"/>
    </row>
    <row r="13" spans="1:15" s="4" customFormat="1" ht="20.149999999999999" customHeight="1">
      <c r="A13" s="29">
        <v>1</v>
      </c>
      <c r="B13" s="29"/>
      <c r="C13" s="29"/>
      <c r="D13" s="34">
        <v>20</v>
      </c>
      <c r="E13" s="34">
        <v>20</v>
      </c>
      <c r="F13" s="34">
        <v>10</v>
      </c>
      <c r="G13" s="30">
        <v>5</v>
      </c>
      <c r="H13" s="30">
        <v>15</v>
      </c>
      <c r="I13" s="30">
        <v>10</v>
      </c>
      <c r="J13" s="30">
        <v>10</v>
      </c>
      <c r="K13" s="30">
        <v>5</v>
      </c>
      <c r="L13" s="30">
        <v>5</v>
      </c>
      <c r="M13" s="30">
        <f>SUM(D13:L13)</f>
        <v>100</v>
      </c>
      <c r="N13" s="28">
        <f>SUM(D13:L13)</f>
        <v>100</v>
      </c>
      <c r="O13" s="28"/>
    </row>
    <row r="14" spans="1:15" s="4" customFormat="1" ht="20.149999999999999" customHeight="1">
      <c r="A14" s="15">
        <v>2</v>
      </c>
      <c r="B14" s="15"/>
      <c r="C14" s="15"/>
      <c r="D14" s="34">
        <v>20</v>
      </c>
      <c r="E14" s="34">
        <v>20</v>
      </c>
      <c r="F14" s="34">
        <v>5</v>
      </c>
      <c r="G14" s="30">
        <v>5</v>
      </c>
      <c r="H14" s="30">
        <v>14.99</v>
      </c>
      <c r="I14" s="30">
        <v>9.99</v>
      </c>
      <c r="J14" s="30">
        <v>5</v>
      </c>
      <c r="K14" s="30">
        <v>5</v>
      </c>
      <c r="L14" s="30">
        <v>5</v>
      </c>
      <c r="M14" s="30">
        <f t="shared" ref="M14:M15" si="0">SUM(D14:L14)</f>
        <v>89.97999999999999</v>
      </c>
      <c r="N14" s="28">
        <f t="shared" ref="N14:N15" si="1">SUM(D14:L14)</f>
        <v>89.97999999999999</v>
      </c>
      <c r="O14" s="28"/>
    </row>
    <row r="15" spans="1:15" s="6" customFormat="1" ht="20.149999999999999" customHeight="1">
      <c r="A15" s="29">
        <v>3</v>
      </c>
      <c r="B15" s="29"/>
      <c r="C15" s="31"/>
      <c r="D15" s="34">
        <v>15</v>
      </c>
      <c r="E15" s="34">
        <v>15</v>
      </c>
      <c r="F15" s="34">
        <v>5</v>
      </c>
      <c r="G15" s="30">
        <v>5</v>
      </c>
      <c r="H15" s="30">
        <v>13.99</v>
      </c>
      <c r="I15" s="30">
        <v>5.5</v>
      </c>
      <c r="J15" s="30">
        <v>5</v>
      </c>
      <c r="K15" s="30">
        <v>3</v>
      </c>
      <c r="L15" s="30">
        <v>5</v>
      </c>
      <c r="M15" s="30">
        <f t="shared" si="0"/>
        <v>72.490000000000009</v>
      </c>
      <c r="N15" s="28">
        <f t="shared" si="1"/>
        <v>72.490000000000009</v>
      </c>
      <c r="O15" s="28"/>
    </row>
    <row r="16" spans="1:15" s="4" customFormat="1" ht="20.149999999999999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L16" s="14" t="s">
        <v>3</v>
      </c>
      <c r="M16" s="35">
        <f>MIN(M13:M15)</f>
        <v>72.490000000000009</v>
      </c>
      <c r="O16" s="33"/>
    </row>
    <row r="17" spans="1:15" s="4" customFormat="1" ht="20.149999999999999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L17" s="14" t="s">
        <v>4</v>
      </c>
      <c r="M17" s="35">
        <f>MAX(M13:M15)</f>
        <v>100</v>
      </c>
      <c r="O17" s="33"/>
    </row>
    <row r="18" spans="1:15" s="4" customFormat="1" ht="20.149999999999999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L18" s="14" t="s">
        <v>5</v>
      </c>
      <c r="M18" s="35">
        <f>AVERAGE(M13:M15)</f>
        <v>87.490000000000009</v>
      </c>
      <c r="O18" s="33"/>
    </row>
    <row r="19" spans="1:15" s="4" customFormat="1" ht="20.149999999999999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L19" s="14" t="s">
        <v>38</v>
      </c>
      <c r="M19" s="35">
        <f>STDEV(M13:M15)</f>
        <v>13.923006140916474</v>
      </c>
      <c r="O19" s="33"/>
    </row>
    <row r="20" spans="1:15" s="4" customFormat="1" ht="21">
      <c r="B20" s="7"/>
      <c r="K20" s="8"/>
      <c r="L20" s="8"/>
      <c r="M20" s="8"/>
      <c r="N20" s="8"/>
      <c r="O20" s="8"/>
    </row>
    <row r="21" spans="1:15" s="4" customFormat="1" ht="21">
      <c r="B21" s="7"/>
      <c r="K21" s="8"/>
      <c r="L21" s="8"/>
      <c r="M21" s="8"/>
      <c r="N21" s="8"/>
      <c r="O21" s="8"/>
    </row>
    <row r="22" spans="1:15" ht="24">
      <c r="A22" s="3" t="s">
        <v>28</v>
      </c>
      <c r="K22" s="1"/>
      <c r="L22" s="13"/>
      <c r="M22" s="11"/>
      <c r="N22" s="1"/>
      <c r="O22" s="1"/>
    </row>
    <row r="23" spans="1:15">
      <c r="H23" s="9"/>
      <c r="I23" s="9"/>
      <c r="J23" s="9"/>
      <c r="K23" s="1"/>
      <c r="L23" s="13"/>
      <c r="M23" s="11"/>
      <c r="N23" s="1"/>
      <c r="O23" s="1"/>
    </row>
    <row r="24" spans="1:15" ht="40.5" customHeight="1">
      <c r="B24" s="44" t="s">
        <v>43</v>
      </c>
      <c r="C24" s="45"/>
      <c r="D24" s="20" t="s">
        <v>24</v>
      </c>
      <c r="E24" s="20" t="s">
        <v>23</v>
      </c>
      <c r="F24" s="36"/>
      <c r="H24" s="18"/>
      <c r="I24" s="18"/>
      <c r="J24" s="18"/>
      <c r="K24" s="1"/>
      <c r="L24" s="13"/>
      <c r="M24" s="11"/>
      <c r="N24" s="1"/>
    </row>
    <row r="25" spans="1:15" ht="18">
      <c r="B25" s="46" t="s">
        <v>6</v>
      </c>
      <c r="C25" s="47"/>
      <c r="D25" s="21" t="s">
        <v>7</v>
      </c>
      <c r="E25" s="21">
        <v>1</v>
      </c>
      <c r="F25" s="37"/>
      <c r="H25" s="17"/>
      <c r="I25" s="17"/>
      <c r="J25" s="17"/>
      <c r="K25" s="1" t="s">
        <v>29</v>
      </c>
      <c r="L25" s="13"/>
      <c r="M25" s="11"/>
      <c r="N25" s="12"/>
    </row>
    <row r="26" spans="1:15" ht="18">
      <c r="B26" s="46" t="s">
        <v>8</v>
      </c>
      <c r="C26" s="47"/>
      <c r="D26" s="22" t="s">
        <v>9</v>
      </c>
      <c r="E26" s="23">
        <v>1</v>
      </c>
      <c r="F26" s="37"/>
      <c r="H26" s="17"/>
      <c r="I26" s="17"/>
      <c r="J26" s="17"/>
      <c r="K26" s="1"/>
      <c r="L26" s="13"/>
      <c r="M26" s="11"/>
      <c r="N26" s="1"/>
    </row>
    <row r="27" spans="1:15" ht="18">
      <c r="B27" s="46" t="s">
        <v>10</v>
      </c>
      <c r="C27" s="47"/>
      <c r="D27" s="22" t="s">
        <v>11</v>
      </c>
      <c r="E27" s="23">
        <v>0</v>
      </c>
      <c r="F27" s="37"/>
      <c r="H27" s="17"/>
      <c r="I27" s="17"/>
      <c r="J27" s="17"/>
      <c r="K27" s="1"/>
      <c r="L27" s="13"/>
      <c r="M27" s="11"/>
      <c r="N27" s="1"/>
    </row>
    <row r="28" spans="1:15" ht="18">
      <c r="B28" s="46" t="s">
        <v>12</v>
      </c>
      <c r="C28" s="47"/>
      <c r="D28" s="22" t="s">
        <v>13</v>
      </c>
      <c r="E28" s="23">
        <v>0</v>
      </c>
      <c r="F28" s="37"/>
      <c r="H28" s="17"/>
      <c r="I28" s="17"/>
      <c r="J28" s="17"/>
      <c r="K28" s="1"/>
      <c r="L28" s="13"/>
      <c r="M28" s="11"/>
      <c r="N28" s="1"/>
    </row>
    <row r="29" spans="1:15" ht="18">
      <c r="B29" s="46" t="s">
        <v>14</v>
      </c>
      <c r="C29" s="47"/>
      <c r="D29" s="22" t="s">
        <v>15</v>
      </c>
      <c r="E29" s="23">
        <v>1</v>
      </c>
      <c r="F29" s="37"/>
      <c r="H29" s="17"/>
      <c r="I29" s="17"/>
      <c r="J29" s="17"/>
      <c r="K29" s="1"/>
      <c r="L29" s="13"/>
      <c r="M29" s="11"/>
      <c r="N29" s="1"/>
    </row>
    <row r="30" spans="1:15" ht="18">
      <c r="B30" s="46" t="s">
        <v>16</v>
      </c>
      <c r="C30" s="47"/>
      <c r="D30" s="22" t="s">
        <v>17</v>
      </c>
      <c r="E30" s="23">
        <v>0</v>
      </c>
      <c r="F30" s="37"/>
      <c r="H30" s="17"/>
      <c r="I30" s="17"/>
      <c r="J30" s="17"/>
      <c r="K30" s="1"/>
      <c r="L30" s="13"/>
      <c r="M30" s="11"/>
      <c r="N30" s="1"/>
    </row>
    <row r="31" spans="1:15" ht="18">
      <c r="B31" s="46" t="s">
        <v>18</v>
      </c>
      <c r="C31" s="47"/>
      <c r="D31" s="22" t="s">
        <v>19</v>
      </c>
      <c r="E31" s="23">
        <v>0</v>
      </c>
      <c r="F31" s="37"/>
      <c r="H31" s="17"/>
      <c r="I31" s="17"/>
      <c r="J31" s="17"/>
      <c r="K31" s="1"/>
      <c r="L31" s="13"/>
      <c r="M31" s="11"/>
      <c r="N31" s="1"/>
    </row>
    <row r="32" spans="1:15" ht="18">
      <c r="B32" s="46" t="s">
        <v>20</v>
      </c>
      <c r="C32" s="47"/>
      <c r="D32" s="22" t="s">
        <v>21</v>
      </c>
      <c r="E32" s="23">
        <v>0</v>
      </c>
      <c r="F32" s="37"/>
      <c r="H32" s="17"/>
      <c r="I32" s="17"/>
      <c r="J32" s="17"/>
      <c r="K32" s="1"/>
      <c r="L32" s="13"/>
      <c r="M32" s="11"/>
      <c r="N32" s="1"/>
    </row>
    <row r="33" spans="1:15" ht="18">
      <c r="B33" s="48" t="s">
        <v>42</v>
      </c>
      <c r="C33" s="49"/>
      <c r="D33" s="23" t="s">
        <v>25</v>
      </c>
      <c r="E33" s="24">
        <v>0</v>
      </c>
      <c r="F33" s="37"/>
      <c r="H33" s="17"/>
      <c r="I33" s="17"/>
      <c r="J33" s="17"/>
      <c r="K33" s="1"/>
      <c r="L33" s="13"/>
      <c r="M33" s="11"/>
      <c r="N33" s="1"/>
    </row>
    <row r="34" spans="1:15" ht="18">
      <c r="B34" s="48"/>
      <c r="C34" s="49"/>
      <c r="D34" s="23" t="s">
        <v>2</v>
      </c>
      <c r="E34" s="24">
        <v>0</v>
      </c>
      <c r="F34" s="37"/>
      <c r="H34" s="17"/>
      <c r="I34" s="17"/>
      <c r="J34" s="17"/>
      <c r="K34" s="1"/>
      <c r="L34" s="13"/>
      <c r="M34" s="11"/>
      <c r="N34" s="1"/>
    </row>
    <row r="35" spans="1:15" ht="18">
      <c r="B35" s="17"/>
      <c r="C35" s="17"/>
      <c r="D35" s="25" t="s">
        <v>22</v>
      </c>
      <c r="E35" s="24">
        <f>SUM(E25:E34)</f>
        <v>3</v>
      </c>
      <c r="F35" s="37"/>
      <c r="H35" s="17"/>
      <c r="I35" s="17"/>
      <c r="J35" s="17"/>
      <c r="K35" s="1"/>
      <c r="L35" s="13"/>
      <c r="M35" s="11"/>
      <c r="N35" s="1"/>
    </row>
    <row r="36" spans="1:15" ht="18">
      <c r="B36" s="17"/>
      <c r="C36" s="17"/>
      <c r="D36" s="25" t="s">
        <v>26</v>
      </c>
      <c r="E36" s="24">
        <f>SUM(E25:E34)</f>
        <v>3</v>
      </c>
      <c r="F36" s="37"/>
      <c r="H36" s="17"/>
      <c r="I36" s="17"/>
      <c r="J36" s="17"/>
      <c r="K36" s="1"/>
      <c r="L36" s="13"/>
      <c r="M36" s="11"/>
      <c r="N36" s="1"/>
    </row>
    <row r="37" spans="1:15" ht="18">
      <c r="B37" s="17"/>
      <c r="C37" s="17"/>
      <c r="D37" s="25" t="s">
        <v>27</v>
      </c>
      <c r="E37" s="24">
        <v>0</v>
      </c>
      <c r="F37" s="37"/>
      <c r="H37" s="17"/>
      <c r="I37" s="17"/>
      <c r="J37" s="17"/>
      <c r="K37" s="9"/>
      <c r="L37" s="9"/>
      <c r="M37" s="9"/>
      <c r="N37" s="1"/>
      <c r="O37" s="1"/>
    </row>
    <row r="38" spans="1:15" ht="18">
      <c r="B38" s="17"/>
      <c r="C38" s="17"/>
      <c r="D38" s="25" t="s">
        <v>5</v>
      </c>
      <c r="E38" s="26">
        <f>((E25*4)+(E26*3.5)+(E27*3)+(E28*2.5)+(E29*2)+(E30*1.5)+(E31*1)+(E32*0))/E35</f>
        <v>3.1666666666666665</v>
      </c>
      <c r="F38" s="38"/>
      <c r="H38" s="19"/>
      <c r="I38" s="16"/>
      <c r="J38" s="16"/>
      <c r="N38" s="1"/>
      <c r="O38" s="1"/>
    </row>
    <row r="39" spans="1:15">
      <c r="H39" s="9"/>
      <c r="I39" s="9"/>
      <c r="J39" s="9"/>
      <c r="K39" s="1"/>
      <c r="L39" s="13"/>
      <c r="M39" s="11"/>
      <c r="N39" s="1"/>
      <c r="O39" s="1"/>
    </row>
    <row r="40" spans="1:15" s="10" customFormat="1" ht="21" customHeight="1">
      <c r="A40" s="43" t="s">
        <v>39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21" customHeight="1">
      <c r="A41" s="43" t="s">
        <v>41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21" customHeight="1">
      <c r="A42" s="43" t="s">
        <v>40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>
      <c r="K43" s="1"/>
      <c r="L43" s="13"/>
      <c r="M43" s="11"/>
      <c r="N43" s="1"/>
      <c r="O43" s="1"/>
    </row>
    <row r="44" spans="1:15">
      <c r="K44" s="1"/>
      <c r="L44" s="13"/>
      <c r="M44" s="11"/>
      <c r="N44" s="1"/>
      <c r="O44" s="1"/>
    </row>
  </sheetData>
  <mergeCells count="35">
    <mergeCell ref="A7:O7"/>
    <mergeCell ref="A1:O1"/>
    <mergeCell ref="A40:O40"/>
    <mergeCell ref="A3:O3"/>
    <mergeCell ref="A2:O2"/>
    <mergeCell ref="A8:A12"/>
    <mergeCell ref="B8:B12"/>
    <mergeCell ref="C8:C12"/>
    <mergeCell ref="A4:O4"/>
    <mergeCell ref="A6:O6"/>
    <mergeCell ref="D10:G10"/>
    <mergeCell ref="D11:E11"/>
    <mergeCell ref="H11:I11"/>
    <mergeCell ref="D8:L8"/>
    <mergeCell ref="A5:O5"/>
    <mergeCell ref="H10:K10"/>
    <mergeCell ref="O8:O12"/>
    <mergeCell ref="M8:M12"/>
    <mergeCell ref="N8:N12"/>
    <mergeCell ref="D9:L9"/>
    <mergeCell ref="L10:L12"/>
    <mergeCell ref="F11:G11"/>
    <mergeCell ref="J11:K11"/>
    <mergeCell ref="A41:O41"/>
    <mergeCell ref="A42:O42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4"/>
  </mergeCells>
  <pageMargins left="0.23622047244094491" right="0.23622047244094491" top="0.74803149606299213" bottom="0.74803149606299213" header="0.31496062992125984" footer="0.31496062992125984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topLeftCell="A40" zoomScale="120" zoomScaleNormal="120" workbookViewId="0">
      <selection activeCell="G23" sqref="G23"/>
    </sheetView>
  </sheetViews>
  <sheetFormatPr defaultColWidth="9" defaultRowHeight="16.5"/>
  <cols>
    <col min="1" max="1" width="4.08984375" style="2" customWidth="1"/>
    <col min="2" max="2" width="9.453125" style="13" customWidth="1"/>
    <col min="3" max="3" width="15.6328125" style="2" customWidth="1"/>
    <col min="4" max="5" width="10.6328125" style="2" customWidth="1"/>
    <col min="6" max="7" width="6.7265625" style="2" customWidth="1"/>
    <col min="8" max="9" width="10.6328125" style="2" customWidth="1"/>
    <col min="10" max="11" width="6.453125" style="2" customWidth="1"/>
    <col min="12" max="12" width="6" style="2" customWidth="1"/>
    <col min="13" max="13" width="6.90625" style="2" customWidth="1"/>
    <col min="14" max="14" width="6.7265625" style="2" customWidth="1"/>
    <col min="15" max="16" width="7.08984375" style="2" customWidth="1"/>
    <col min="17" max="16384" width="9" style="2"/>
  </cols>
  <sheetData>
    <row r="1" spans="1:16" ht="87.6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25" customHeight="1">
      <c r="A2" s="67" t="s">
        <v>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s="3" customFormat="1" ht="25" customHeight="1">
      <c r="A3" s="66" t="s">
        <v>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3" customFormat="1" ht="25" customHeight="1">
      <c r="A4" s="66" t="s">
        <v>49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s="3" customFormat="1" ht="25" customHeight="1">
      <c r="A5" s="71" t="s">
        <v>45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3" customFormat="1" ht="25" customHeight="1">
      <c r="A6" s="80" t="s">
        <v>61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8" customHeight="1">
      <c r="A7" s="68" t="s">
        <v>0</v>
      </c>
      <c r="B7" s="68" t="s">
        <v>31</v>
      </c>
      <c r="C7" s="68" t="s">
        <v>1</v>
      </c>
      <c r="D7" s="72" t="s">
        <v>33</v>
      </c>
      <c r="E7" s="72"/>
      <c r="F7" s="72"/>
      <c r="G7" s="72"/>
      <c r="H7" s="72"/>
      <c r="I7" s="72"/>
      <c r="J7" s="72"/>
      <c r="K7" s="72"/>
      <c r="L7" s="72"/>
      <c r="M7" s="54" t="s">
        <v>34</v>
      </c>
      <c r="N7" s="54" t="s">
        <v>35</v>
      </c>
      <c r="O7" s="76" t="s">
        <v>46</v>
      </c>
      <c r="P7" s="53" t="s">
        <v>47</v>
      </c>
    </row>
    <row r="8" spans="1:16" ht="21">
      <c r="A8" s="69"/>
      <c r="B8" s="69"/>
      <c r="C8" s="69"/>
      <c r="D8" s="72" t="s">
        <v>36</v>
      </c>
      <c r="E8" s="72"/>
      <c r="F8" s="72"/>
      <c r="G8" s="72"/>
      <c r="H8" s="72"/>
      <c r="I8" s="72"/>
      <c r="J8" s="72"/>
      <c r="K8" s="72"/>
      <c r="L8" s="72"/>
      <c r="M8" s="55"/>
      <c r="N8" s="55"/>
      <c r="O8" s="76"/>
      <c r="P8" s="53"/>
    </row>
    <row r="9" spans="1:16" ht="21">
      <c r="A9" s="69"/>
      <c r="B9" s="69"/>
      <c r="C9" s="69"/>
      <c r="D9" s="72" t="s">
        <v>50</v>
      </c>
      <c r="E9" s="72"/>
      <c r="F9" s="72"/>
      <c r="G9" s="72"/>
      <c r="H9" s="50" t="s">
        <v>51</v>
      </c>
      <c r="I9" s="51"/>
      <c r="J9" s="51"/>
      <c r="K9" s="52"/>
      <c r="L9" s="60" t="s">
        <v>32</v>
      </c>
      <c r="M9" s="55"/>
      <c r="N9" s="55"/>
      <c r="O9" s="76"/>
      <c r="P9" s="53"/>
    </row>
    <row r="10" spans="1:16" ht="60" customHeight="1">
      <c r="A10" s="69"/>
      <c r="B10" s="69"/>
      <c r="C10" s="69"/>
      <c r="D10" s="63" t="s">
        <v>53</v>
      </c>
      <c r="E10" s="64"/>
      <c r="F10" s="63" t="s">
        <v>52</v>
      </c>
      <c r="G10" s="64"/>
      <c r="H10" s="63" t="s">
        <v>53</v>
      </c>
      <c r="I10" s="64"/>
      <c r="J10" s="63" t="s">
        <v>52</v>
      </c>
      <c r="K10" s="64"/>
      <c r="L10" s="61"/>
      <c r="M10" s="55"/>
      <c r="N10" s="55"/>
      <c r="O10" s="76"/>
      <c r="P10" s="53"/>
    </row>
    <row r="11" spans="1:16" ht="42">
      <c r="A11" s="70"/>
      <c r="B11" s="70"/>
      <c r="C11" s="70"/>
      <c r="D11" s="5" t="s">
        <v>54</v>
      </c>
      <c r="E11" s="5" t="s">
        <v>55</v>
      </c>
      <c r="F11" s="5"/>
      <c r="G11" s="39"/>
      <c r="H11" s="5" t="s">
        <v>54</v>
      </c>
      <c r="I11" s="5" t="s">
        <v>55</v>
      </c>
      <c r="J11" s="5"/>
      <c r="K11" s="39"/>
      <c r="L11" s="62"/>
      <c r="M11" s="56"/>
      <c r="N11" s="56"/>
      <c r="O11" s="76"/>
      <c r="P11" s="53"/>
    </row>
    <row r="12" spans="1:16" ht="21">
      <c r="A12" s="29">
        <v>1</v>
      </c>
      <c r="B12" s="29"/>
      <c r="C12" s="29"/>
      <c r="D12" s="34">
        <v>20</v>
      </c>
      <c r="E12" s="34">
        <v>20</v>
      </c>
      <c r="F12" s="30">
        <v>10</v>
      </c>
      <c r="G12" s="30">
        <v>5</v>
      </c>
      <c r="H12" s="30">
        <v>15</v>
      </c>
      <c r="I12" s="30">
        <v>10</v>
      </c>
      <c r="J12" s="30">
        <v>10</v>
      </c>
      <c r="K12" s="28">
        <v>5</v>
      </c>
      <c r="L12" s="28">
        <v>5</v>
      </c>
      <c r="M12" s="30">
        <f>SUM(D12:L12)</f>
        <v>100</v>
      </c>
      <c r="N12" s="79">
        <f>SUM(D12:L12)</f>
        <v>100</v>
      </c>
      <c r="O12" s="28" t="s">
        <v>2</v>
      </c>
      <c r="P12" s="40"/>
    </row>
    <row r="13" spans="1:16" ht="21">
      <c r="A13" s="15">
        <v>2</v>
      </c>
      <c r="B13" s="15"/>
      <c r="C13" s="15"/>
      <c r="D13" s="34">
        <v>20</v>
      </c>
      <c r="E13" s="34">
        <v>20</v>
      </c>
      <c r="F13" s="30">
        <v>5</v>
      </c>
      <c r="G13" s="30">
        <v>5</v>
      </c>
      <c r="H13" s="30">
        <v>14.99</v>
      </c>
      <c r="I13" s="30">
        <v>9.99</v>
      </c>
      <c r="J13" s="30">
        <v>5</v>
      </c>
      <c r="K13" s="28">
        <v>5</v>
      </c>
      <c r="L13" s="28">
        <v>5</v>
      </c>
      <c r="M13" s="30">
        <f t="shared" ref="M13:M14" si="0">SUM(D13:L13)</f>
        <v>89.97999999999999</v>
      </c>
      <c r="N13" s="79">
        <f t="shared" ref="N13:N14" si="1">SUM(D13:L13)</f>
        <v>89.97999999999999</v>
      </c>
      <c r="O13" s="28" t="s">
        <v>2</v>
      </c>
      <c r="P13" s="40"/>
    </row>
    <row r="14" spans="1:16" ht="21">
      <c r="A14" s="29">
        <v>3</v>
      </c>
      <c r="B14" s="29"/>
      <c r="C14" s="31"/>
      <c r="D14" s="34">
        <v>15</v>
      </c>
      <c r="E14" s="34">
        <v>15</v>
      </c>
      <c r="F14" s="30">
        <v>5</v>
      </c>
      <c r="G14" s="30">
        <v>5</v>
      </c>
      <c r="H14" s="30">
        <v>13.99</v>
      </c>
      <c r="I14" s="30">
        <v>5.5</v>
      </c>
      <c r="J14" s="30">
        <v>5</v>
      </c>
      <c r="K14" s="28">
        <v>3</v>
      </c>
      <c r="L14" s="28">
        <v>5</v>
      </c>
      <c r="M14" s="30">
        <f t="shared" si="0"/>
        <v>72.490000000000009</v>
      </c>
      <c r="N14" s="79">
        <f t="shared" si="1"/>
        <v>72.490000000000009</v>
      </c>
      <c r="O14" s="28" t="s">
        <v>2</v>
      </c>
      <c r="P14" s="40"/>
    </row>
    <row r="22" spans="1:13" ht="24">
      <c r="A22" s="3" t="s">
        <v>28</v>
      </c>
      <c r="I22" s="13"/>
      <c r="J22" s="13"/>
      <c r="K22" s="13"/>
      <c r="L22" s="13"/>
      <c r="M22" s="13"/>
    </row>
    <row r="23" spans="1:13">
      <c r="G23" s="9"/>
      <c r="H23" s="9"/>
      <c r="I23" s="13"/>
      <c r="J23" s="13"/>
      <c r="K23" s="13"/>
      <c r="L23" s="13"/>
      <c r="M23" s="13"/>
    </row>
    <row r="24" spans="1:13" ht="36">
      <c r="B24" s="44" t="s">
        <v>43</v>
      </c>
      <c r="C24" s="45"/>
      <c r="D24" s="20" t="s">
        <v>24</v>
      </c>
      <c r="E24" s="20" t="s">
        <v>23</v>
      </c>
      <c r="G24" s="18"/>
      <c r="H24" s="18"/>
      <c r="I24" s="13"/>
      <c r="J24" s="13"/>
      <c r="K24" s="13"/>
      <c r="L24" s="13"/>
    </row>
    <row r="25" spans="1:13" ht="18">
      <c r="B25" s="46" t="s">
        <v>6</v>
      </c>
      <c r="C25" s="47"/>
      <c r="D25" s="21" t="s">
        <v>7</v>
      </c>
      <c r="E25" s="21">
        <v>1</v>
      </c>
      <c r="G25" s="17"/>
      <c r="H25" s="17"/>
      <c r="I25" s="13" t="s">
        <v>29</v>
      </c>
      <c r="J25" s="13"/>
      <c r="K25" s="12"/>
      <c r="L25" s="12"/>
    </row>
    <row r="26" spans="1:13" ht="18">
      <c r="B26" s="46" t="s">
        <v>8</v>
      </c>
      <c r="C26" s="47"/>
      <c r="D26" s="22" t="s">
        <v>9</v>
      </c>
      <c r="E26" s="23">
        <v>1</v>
      </c>
      <c r="G26" s="17"/>
      <c r="H26" s="17"/>
      <c r="I26" s="13"/>
      <c r="J26" s="13"/>
      <c r="K26" s="13"/>
      <c r="L26" s="13"/>
    </row>
    <row r="27" spans="1:13" ht="18">
      <c r="B27" s="46" t="s">
        <v>10</v>
      </c>
      <c r="C27" s="47"/>
      <c r="D27" s="22" t="s">
        <v>11</v>
      </c>
      <c r="E27" s="23">
        <v>0</v>
      </c>
      <c r="G27" s="17"/>
      <c r="H27" s="17"/>
      <c r="I27" s="13"/>
      <c r="J27" s="13"/>
      <c r="K27" s="13"/>
      <c r="L27" s="13"/>
    </row>
    <row r="28" spans="1:13" ht="18">
      <c r="B28" s="46" t="s">
        <v>12</v>
      </c>
      <c r="C28" s="47"/>
      <c r="D28" s="22" t="s">
        <v>13</v>
      </c>
      <c r="E28" s="23">
        <v>0</v>
      </c>
      <c r="G28" s="17"/>
      <c r="H28" s="17"/>
      <c r="I28" s="13"/>
      <c r="J28" s="13"/>
      <c r="K28" s="13"/>
      <c r="L28" s="13"/>
    </row>
    <row r="29" spans="1:13" ht="18">
      <c r="B29" s="46" t="s">
        <v>14</v>
      </c>
      <c r="C29" s="47"/>
      <c r="D29" s="22" t="s">
        <v>15</v>
      </c>
      <c r="E29" s="23">
        <v>1</v>
      </c>
      <c r="G29" s="17"/>
      <c r="H29" s="17"/>
      <c r="I29" s="13"/>
      <c r="J29" s="13"/>
      <c r="K29" s="13"/>
      <c r="L29" s="13"/>
    </row>
    <row r="30" spans="1:13" ht="18">
      <c r="B30" s="46" t="s">
        <v>16</v>
      </c>
      <c r="C30" s="47"/>
      <c r="D30" s="22" t="s">
        <v>17</v>
      </c>
      <c r="E30" s="23">
        <v>0</v>
      </c>
      <c r="G30" s="17"/>
      <c r="H30" s="17"/>
      <c r="I30" s="13"/>
      <c r="J30" s="13"/>
      <c r="K30" s="13"/>
      <c r="L30" s="13"/>
    </row>
    <row r="31" spans="1:13" ht="18">
      <c r="B31" s="46" t="s">
        <v>18</v>
      </c>
      <c r="C31" s="47"/>
      <c r="D31" s="22" t="s">
        <v>19</v>
      </c>
      <c r="E31" s="23">
        <v>0</v>
      </c>
      <c r="G31" s="17"/>
      <c r="H31" s="17"/>
      <c r="I31" s="13"/>
      <c r="J31" s="13"/>
      <c r="K31" s="13"/>
      <c r="L31" s="13"/>
    </row>
    <row r="32" spans="1:13" ht="18">
      <c r="B32" s="46" t="s">
        <v>20</v>
      </c>
      <c r="C32" s="47"/>
      <c r="D32" s="22" t="s">
        <v>21</v>
      </c>
      <c r="E32" s="23">
        <v>0</v>
      </c>
      <c r="G32" s="17"/>
      <c r="H32" s="17"/>
      <c r="I32" s="13"/>
      <c r="J32" s="13"/>
      <c r="K32" s="13"/>
      <c r="L32" s="13"/>
    </row>
    <row r="33" spans="1:13" ht="18">
      <c r="B33" s="48" t="s">
        <v>42</v>
      </c>
      <c r="C33" s="49"/>
      <c r="D33" s="23" t="s">
        <v>25</v>
      </c>
      <c r="E33" s="24">
        <v>0</v>
      </c>
      <c r="G33" s="17"/>
      <c r="H33" s="17"/>
      <c r="I33" s="13"/>
      <c r="J33" s="13"/>
      <c r="K33" s="13"/>
      <c r="L33" s="13"/>
    </row>
    <row r="34" spans="1:13" ht="18">
      <c r="B34" s="48"/>
      <c r="C34" s="49"/>
      <c r="D34" s="23" t="s">
        <v>2</v>
      </c>
      <c r="E34" s="24">
        <v>0</v>
      </c>
      <c r="G34" s="17"/>
      <c r="H34" s="17"/>
      <c r="I34" s="13"/>
      <c r="J34" s="13"/>
      <c r="K34" s="13"/>
      <c r="L34" s="13"/>
    </row>
    <row r="35" spans="1:13" ht="18">
      <c r="B35" s="17"/>
      <c r="C35" s="17"/>
      <c r="D35" s="25" t="s">
        <v>22</v>
      </c>
      <c r="E35" s="24">
        <f>SUM(E25:E34)</f>
        <v>3</v>
      </c>
      <c r="G35" s="17"/>
      <c r="H35" s="17"/>
      <c r="I35" s="13"/>
      <c r="J35" s="13"/>
      <c r="K35" s="13"/>
      <c r="L35" s="13"/>
    </row>
    <row r="36" spans="1:13" ht="18">
      <c r="B36" s="17"/>
      <c r="C36" s="17"/>
      <c r="D36" s="25" t="s">
        <v>26</v>
      </c>
      <c r="E36" s="24">
        <f>SUM(E25:E34)</f>
        <v>3</v>
      </c>
      <c r="G36" s="17"/>
      <c r="H36" s="17"/>
      <c r="I36" s="13"/>
      <c r="J36" s="13"/>
      <c r="K36" s="13"/>
      <c r="L36" s="13"/>
    </row>
    <row r="37" spans="1:13" ht="18">
      <c r="B37" s="17"/>
      <c r="C37" s="17"/>
      <c r="D37" s="25" t="s">
        <v>27</v>
      </c>
      <c r="E37" s="24">
        <v>0</v>
      </c>
      <c r="G37" s="17"/>
      <c r="H37" s="17"/>
      <c r="I37" s="9"/>
      <c r="J37" s="9"/>
      <c r="K37" s="13"/>
      <c r="L37" s="13"/>
      <c r="M37" s="13"/>
    </row>
    <row r="38" spans="1:13" ht="18">
      <c r="B38" s="17"/>
      <c r="C38" s="17"/>
      <c r="D38" s="25" t="s">
        <v>5</v>
      </c>
      <c r="E38" s="26">
        <f>((E25*4)+(E26*3.5)+(E27*3)+(E28*2.5)+(E29*2)+(E30*1.5)+(E31*1)+(E32*0))/E35</f>
        <v>3.1666666666666665</v>
      </c>
      <c r="G38" s="19"/>
      <c r="H38" s="16"/>
      <c r="K38" s="13"/>
      <c r="L38" s="13"/>
      <c r="M38" s="13"/>
    </row>
    <row r="39" spans="1:13">
      <c r="G39" s="9"/>
      <c r="H39" s="9"/>
      <c r="I39" s="13"/>
      <c r="J39" s="13"/>
      <c r="K39" s="13"/>
      <c r="L39" s="13"/>
      <c r="M39" s="13"/>
    </row>
    <row r="40" spans="1:13" ht="18">
      <c r="A40" s="43" t="s">
        <v>39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</sheetData>
  <mergeCells count="33">
    <mergeCell ref="A5:P5"/>
    <mergeCell ref="A1:P1"/>
    <mergeCell ref="A2:P2"/>
    <mergeCell ref="A3:P3"/>
    <mergeCell ref="A4:P4"/>
    <mergeCell ref="A6:P6"/>
    <mergeCell ref="B30:C30"/>
    <mergeCell ref="B31:C31"/>
    <mergeCell ref="B32:C32"/>
    <mergeCell ref="B33:C34"/>
    <mergeCell ref="A40:M40"/>
    <mergeCell ref="B25:C25"/>
    <mergeCell ref="B26:C26"/>
    <mergeCell ref="B27:C27"/>
    <mergeCell ref="B28:C28"/>
    <mergeCell ref="B29:C29"/>
    <mergeCell ref="O7:O11"/>
    <mergeCell ref="B24:C24"/>
    <mergeCell ref="M7:M11"/>
    <mergeCell ref="N7:N11"/>
    <mergeCell ref="D8:L8"/>
    <mergeCell ref="D9:G9"/>
    <mergeCell ref="H9:K9"/>
    <mergeCell ref="L9:L11"/>
    <mergeCell ref="D10:E10"/>
    <mergeCell ref="F10:G10"/>
    <mergeCell ref="H10:I10"/>
    <mergeCell ref="J10:K10"/>
    <mergeCell ref="A7:A11"/>
    <mergeCell ref="B7:B11"/>
    <mergeCell ref="C7:C11"/>
    <mergeCell ref="D7:L7"/>
    <mergeCell ref="P7:P11"/>
  </mergeCells>
  <pageMargins left="0.23622047244094491" right="0.23622047244094491" top="0.74803149606299213" bottom="0.74803149606299213" header="0.31496062992125984" footer="0.31496062992125984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"/>
  <sheetViews>
    <sheetView tabSelected="1" workbookViewId="0">
      <selection activeCell="D7" sqref="D7"/>
    </sheetView>
  </sheetViews>
  <sheetFormatPr defaultRowHeight="14.5"/>
  <cols>
    <col min="1" max="2" width="12.6328125" customWidth="1"/>
    <col min="3" max="3" width="20.90625" customWidth="1"/>
  </cols>
  <sheetData>
    <row r="1" spans="1:3" ht="59.15" customHeight="1">
      <c r="A1" s="41" t="s">
        <v>31</v>
      </c>
      <c r="B1" s="27"/>
      <c r="C1" s="42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9924D2525B54474CAD65D94621F82472" ma:contentTypeVersion="9" ma:contentTypeDescription="สร้างเอกสารใหม่" ma:contentTypeScope="" ma:versionID="79f73eefcf2b70d99bc828f1677c57e4">
  <xsd:schema xmlns:xsd="http://www.w3.org/2001/XMLSchema" xmlns:xs="http://www.w3.org/2001/XMLSchema" xmlns:p="http://schemas.microsoft.com/office/2006/metadata/properties" xmlns:ns3="97b8c348-1406-43ca-b5f0-3c70561f98b5" targetNamespace="http://schemas.microsoft.com/office/2006/metadata/properties" ma:root="true" ma:fieldsID="fb5fabe1926be8edbe2eb54b2d31bb62" ns3:_="">
    <xsd:import namespace="97b8c348-1406-43ca-b5f0-3c70561f98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8c348-1406-43ca-b5f0-3c70561f9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7FD5C5-4840-46DF-8383-02C8ED448F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DAF046-C6D9-43FC-AF61-B9B8BA71DE17}">
  <ds:schemaRefs>
    <ds:schemaRef ds:uri="http://purl.org/dc/elements/1.1/"/>
    <ds:schemaRef ds:uri="http://schemas.microsoft.com/office/2006/documentManagement/types"/>
    <ds:schemaRef ds:uri="http://www.w3.org/XML/1998/namespace"/>
    <ds:schemaRef ds:uri="97b8c348-1406-43ca-b5f0-3c70561f98b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082CA6-EDDC-454D-AE56-8C17F8205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8c348-1406-43ca-b5f0-3c70561f98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เสนอเกรดครั้งที่ 1</vt:lpstr>
      <vt:lpstr>เสนอแก้เกรด</vt:lpstr>
      <vt:lpstr>เพื่อบันทึกเกรด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Walailak University</dc:creator>
  <cp:lastModifiedBy>Nitita</cp:lastModifiedBy>
  <cp:lastPrinted>2020-11-02T08:03:43Z</cp:lastPrinted>
  <dcterms:created xsi:type="dcterms:W3CDTF">2012-12-26T04:48:49Z</dcterms:created>
  <dcterms:modified xsi:type="dcterms:W3CDTF">2021-02-15T06:30:10Z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0x0101009924D2525B54474CAD65D94621F82472</vt:lpwstr>
  </property>
</Properties>
</file>