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อารียา\เว็ปไซต์ สำนักวิชา\แบบฟอร์ม สหเวช\"/>
    </mc:Choice>
  </mc:AlternateContent>
  <bookViews>
    <workbookView xWindow="0" yWindow="0" windowWidth="21570" windowHeight="8145"/>
  </bookViews>
  <sheets>
    <sheet name="เสนอเกรดครั้งที่ 1" sheetId="1" r:id="rId1"/>
    <sheet name="เสนอแก้เกรด" sheetId="2" r:id="rId2"/>
    <sheet name="เพื่อบันทึกเกรด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E33" i="2"/>
  <c r="E36" i="2" s="1"/>
  <c r="J17" i="2"/>
  <c r="J16" i="2"/>
  <c r="J15" i="2"/>
  <c r="J14" i="2"/>
  <c r="J17" i="1"/>
  <c r="J16" i="1"/>
  <c r="J15" i="1"/>
  <c r="J14" i="1"/>
  <c r="K13" i="2"/>
  <c r="J13" i="2"/>
  <c r="K12" i="2"/>
  <c r="J12" i="2"/>
  <c r="K11" i="2"/>
  <c r="J11" i="2"/>
  <c r="E33" i="1" l="1"/>
  <c r="E36" i="1" s="1"/>
  <c r="K13" i="1"/>
  <c r="J13" i="1"/>
  <c r="K12" i="1"/>
  <c r="J12" i="1"/>
  <c r="K11" i="1"/>
  <c r="J11" i="1"/>
  <c r="E34" i="1" l="1"/>
</calcChain>
</file>

<file path=xl/comments1.xml><?xml version="1.0" encoding="utf-8"?>
<comments xmlns="http://schemas.openxmlformats.org/spreadsheetml/2006/main">
  <authors>
    <author>Walailak University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Walailak University: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Walailak University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Walailak University: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<sst xmlns="http://schemas.openxmlformats.org/spreadsheetml/2006/main" count="122" uniqueCount="65">
  <si>
    <t>ลำดับ</t>
  </si>
  <si>
    <t>ชื่อ-สกุล</t>
  </si>
  <si>
    <t>IP</t>
  </si>
  <si>
    <t>สอบกลางภาค (30%)</t>
  </si>
  <si>
    <t>Min</t>
  </si>
  <si>
    <t>Max</t>
  </si>
  <si>
    <t>Mean</t>
  </si>
  <si>
    <t>80 ขึ้นไป</t>
  </si>
  <si>
    <t>A</t>
  </si>
  <si>
    <t>75-79</t>
  </si>
  <si>
    <t>B+</t>
  </si>
  <si>
    <t>70-74</t>
  </si>
  <si>
    <t>B</t>
  </si>
  <si>
    <t>65-69</t>
  </si>
  <si>
    <t>C+</t>
  </si>
  <si>
    <t>60-64</t>
  </si>
  <si>
    <t>C</t>
  </si>
  <si>
    <t>55-59</t>
  </si>
  <si>
    <t>D+</t>
  </si>
  <si>
    <t>50-54</t>
  </si>
  <si>
    <t>D</t>
  </si>
  <si>
    <t>ต่ำกว่า 50</t>
  </si>
  <si>
    <t>F</t>
  </si>
  <si>
    <t>N</t>
  </si>
  <si>
    <t>จำนวนนักศึกษา (คน)</t>
  </si>
  <si>
    <t>เกรด</t>
  </si>
  <si>
    <t>I</t>
  </si>
  <si>
    <t>ออกเกรดแล้ว</t>
  </si>
  <si>
    <t>คงเหลือ</t>
  </si>
  <si>
    <t xml:space="preserve">เกณฑ์การตัดเกรด </t>
  </si>
  <si>
    <t xml:space="preserve"> </t>
  </si>
  <si>
    <t>แบบฟอร์มการพิจารณาเกรด สำนักวิชาสหเวชศาสตร์</t>
  </si>
  <si>
    <r>
      <rPr>
        <b/>
        <sz val="16"/>
        <rFont val="TH SarabunPSK"/>
        <family val="2"/>
      </rPr>
      <t>เสนอที่ประชุมคณะกรรมการประจำสำนักวิชา</t>
    </r>
    <r>
      <rPr>
        <b/>
        <sz val="16"/>
        <color rgb="FFFF0000"/>
        <rFont val="TH SarabunPSK"/>
        <family val="2"/>
      </rPr>
      <t xml:space="preserve"> วันพฤหัสดี ที่ 30 มกราคม พ.ศ. 2563 </t>
    </r>
  </si>
  <si>
    <r>
      <rPr>
        <b/>
        <sz val="16"/>
        <rFont val="TH SarabunPSK"/>
        <family val="2"/>
      </rPr>
      <t>ผ่านการพิจารณาจากที่ประชุมคณะกรรมการบริหารและพัฒนาสาขาวิชา</t>
    </r>
    <r>
      <rPr>
        <b/>
        <sz val="16"/>
        <color rgb="FFFF0000"/>
        <rFont val="TH SarabunPSK"/>
        <family val="2"/>
      </rPr>
      <t xml:space="preserve"> วันจันทร์ ที่ 27 มกราคม พ.ศ. 2563 </t>
    </r>
  </si>
  <si>
    <t>รหัสนักศึกษา</t>
  </si>
  <si>
    <t>จิตพิสัย
(5%)</t>
  </si>
  <si>
    <t>ทฤษฎี</t>
  </si>
  <si>
    <t>ปฏิบัติการ</t>
  </si>
  <si>
    <t>สัดส่วนคะแนนตามวิธีการประเมินผลที่ระบุใน มคอ.3/มคอ.4</t>
  </si>
  <si>
    <t>formative assessment
(10%)</t>
  </si>
  <si>
    <t>รายงานปฏิบัติการ (10%)</t>
  </si>
  <si>
    <t>formative assessment
(5%)</t>
  </si>
  <si>
    <t>สอบปลายภาค
(30%)</t>
  </si>
  <si>
    <t xml:space="preserve">คะแนนรวม (แสดงทศนิยม 2 ตำแหน่ง)
</t>
  </si>
  <si>
    <t xml:space="preserve">คะแนนรวม
(ปัดคะแนนไม่แสดงทศนิยม)
</t>
  </si>
  <si>
    <r>
      <t xml:space="preserve">สัดส่วนการจัดการสอนแบบ active Learning </t>
    </r>
    <r>
      <rPr>
        <sz val="14"/>
        <color rgb="FFFF0000"/>
        <rFont val="TH SarabunPSK"/>
        <family val="2"/>
      </rPr>
      <t>...</t>
    </r>
    <r>
      <rPr>
        <sz val="14"/>
        <rFont val="TH SarabunPSK"/>
        <family val="2"/>
      </rPr>
      <t>%</t>
    </r>
  </si>
  <si>
    <r>
      <t>เกรด
วิธีการตัดเกรด</t>
    </r>
    <r>
      <rPr>
        <sz val="14"/>
        <color rgb="FFFF0000"/>
        <rFont val="TH SarabunPSK"/>
        <family val="2"/>
      </rPr>
      <t xml:space="preserve">
..................</t>
    </r>
  </si>
  <si>
    <t>SD</t>
  </si>
  <si>
    <t>วิธีการตัดเกรดที่ระบุใน มคอ.3/มคอ.4                         อิงเกณฑ์               อิงกลุ่มSD.                อิงกลุ่ม T-score              อื่นๆ............................</t>
  </si>
  <si>
    <t>กำหนดการแก้เกรด (ระบุ) ........................................................................................................................................................................................................................</t>
  </si>
  <si>
    <t>สาเหตุที่กระบวนการวัดผลยังไม่สมบูรณ์ (ระบุ) ………………………………………………………………………………………………………………………………………..........</t>
  </si>
  <si>
    <t>มติคณะกรรมการประจำสำนักวิชาให้ใช้วิธีการตัดเกรด                         อิงเกณฑ์               อิงกลุ่มSD.                อิงกลุ่ม T-score              อื่นๆ ............................</t>
  </si>
  <si>
    <t>มติที่ประชุมคณะกรรมการบริหารและพัฒนาสาขาวิชาให้ใช้วิธีการตัดเกรด                         อิงเกณฑ์               อิงกลุ่มSD.                อิงกลุ่ม T-score              อื่นๆ ............................</t>
  </si>
  <si>
    <t>กระบวนการวัดผลยังไม่สมบูรณ์</t>
  </si>
  <si>
    <t>คะแนน
(อิงเกณฑ์)</t>
  </si>
  <si>
    <t>แบบฟอร์มการพิจารณาแก้ไขเกรด สำนักวิชาสหเวชศาสตร์</t>
  </si>
  <si>
    <r>
      <rPr>
        <b/>
        <sz val="16"/>
        <rFont val="TH SarabunPSK"/>
        <family val="2"/>
      </rPr>
      <t>เสนอที่ประชุมคณะกรรมการประจำสำนักวิชาเพื่อแก้ไขเกรด</t>
    </r>
    <r>
      <rPr>
        <b/>
        <sz val="16"/>
        <color rgb="FFFF0000"/>
        <rFont val="TH SarabunPSK"/>
        <family val="2"/>
      </rPr>
      <t xml:space="preserve"> วันพฤหัสดี ที่ 30 มกราคม พ.ศ. 2563 </t>
    </r>
  </si>
  <si>
    <t>เกรดเดิม</t>
  </si>
  <si>
    <r>
      <t>เกรด
วิธีการตัดเกรด</t>
    </r>
    <r>
      <rPr>
        <sz val="14"/>
        <color rgb="FFFF0000"/>
        <rFont val="TH SarabunPSK"/>
        <family val="2"/>
      </rPr>
      <t xml:space="preserve">
...............</t>
    </r>
  </si>
  <si>
    <r>
      <t>หลักสูตร</t>
    </r>
    <r>
      <rPr>
        <b/>
        <sz val="16"/>
        <color rgb="FFFF0000"/>
        <rFont val="TH SarabunPSK"/>
        <family val="2"/>
      </rPr>
      <t>................................................</t>
    </r>
    <r>
      <rPr>
        <b/>
        <sz val="16"/>
        <rFont val="TH SarabunPSK"/>
        <family val="2"/>
      </rPr>
      <t xml:space="preserve"> อาจารย์ผู้ประสานงานรายวิชา </t>
    </r>
    <r>
      <rPr>
        <b/>
        <sz val="16"/>
        <color rgb="FFFF0000"/>
        <rFont val="TH SarabunPSK"/>
        <family val="2"/>
      </rPr>
      <t>....................................................</t>
    </r>
    <r>
      <rPr>
        <b/>
        <sz val="16"/>
        <rFont val="TH SarabunPSK"/>
        <family val="2"/>
      </rPr>
      <t xml:space="preserve"> จำนวนอาจารย์ผู้สอนทั้งหมด </t>
    </r>
    <r>
      <rPr>
        <b/>
        <sz val="16"/>
        <color rgb="FFFF0000"/>
        <rFont val="TH SarabunPSK"/>
        <family val="2"/>
      </rPr>
      <t>...............</t>
    </r>
    <r>
      <rPr>
        <b/>
        <sz val="16"/>
        <rFont val="TH SarabunPSK"/>
        <family val="2"/>
      </rPr>
      <t xml:space="preserve"> คน</t>
    </r>
  </si>
  <si>
    <r>
      <t xml:space="preserve">รหัสวิชา </t>
    </r>
    <r>
      <rPr>
        <b/>
        <sz val="16"/>
        <color rgb="FFFF0000"/>
        <rFont val="TH SarabunPSK"/>
        <family val="2"/>
      </rPr>
      <t>.................................</t>
    </r>
    <r>
      <rPr>
        <b/>
        <sz val="16"/>
        <rFont val="TH SarabunPSK"/>
        <family val="2"/>
      </rPr>
      <t xml:space="preserve"> ชื่อวิชา </t>
    </r>
    <r>
      <rPr>
        <b/>
        <sz val="16"/>
        <color rgb="FFFF0000"/>
        <rFont val="TH SarabunPSK"/>
        <family val="2"/>
      </rPr>
      <t>........................................................................</t>
    </r>
    <r>
      <rPr>
        <b/>
        <sz val="16"/>
        <rFont val="TH SarabunPSK"/>
        <family val="2"/>
      </rPr>
      <t xml:space="preserve"> หน่วยวิชา </t>
    </r>
    <r>
      <rPr>
        <b/>
        <sz val="16"/>
        <color rgb="FFFF0000"/>
        <rFont val="TH SarabunPSK"/>
        <family val="2"/>
      </rPr>
      <t>...........................</t>
    </r>
    <r>
      <rPr>
        <b/>
        <sz val="16"/>
        <rFont val="TH SarabunPSK"/>
        <family val="2"/>
      </rPr>
      <t xml:space="preserve"> ภาคการศึกษา/ปีการศึกษา </t>
    </r>
    <r>
      <rPr>
        <b/>
        <sz val="16"/>
        <color rgb="FFFF0000"/>
        <rFont val="TH SarabunPSK"/>
        <family val="2"/>
      </rPr>
      <t>....</t>
    </r>
    <r>
      <rPr>
        <b/>
        <sz val="16"/>
        <rFont val="TH SarabunPSK"/>
        <family val="2"/>
      </rPr>
      <t>/25</t>
    </r>
    <r>
      <rPr>
        <b/>
        <sz val="16"/>
        <color rgb="FFFF0000"/>
        <rFont val="TH SarabunPSK"/>
        <family val="2"/>
      </rPr>
      <t>.....</t>
    </r>
  </si>
  <si>
    <t>formative assessment
(15%)</t>
  </si>
  <si>
    <r>
      <t xml:space="preserve">มติคณะกรรมการประจำสำนักวิชาครั้งก่อนให้ใช้วิธีการตัดเกรดแบบ             </t>
    </r>
    <r>
      <rPr>
        <b/>
        <sz val="16"/>
        <color rgb="FFFF0000"/>
        <rFont val="TH SarabunPSK"/>
        <family val="2"/>
      </rPr>
      <t>อิงเกณฑ์            อิงกลุ่ม SD.          อิงกลุ่ม T-score         อื่นๆ .....</t>
    </r>
  </si>
  <si>
    <r>
      <t xml:space="preserve">รหัสวิชา </t>
    </r>
    <r>
      <rPr>
        <b/>
        <sz val="16"/>
        <color rgb="FFFF0000"/>
        <rFont val="TH SarabunPSK"/>
        <family val="2"/>
      </rPr>
      <t>.................................</t>
    </r>
    <r>
      <rPr>
        <b/>
        <sz val="16"/>
        <rFont val="TH SarabunPSK"/>
        <family val="2"/>
      </rPr>
      <t xml:space="preserve"> ชื่อวิชา </t>
    </r>
    <r>
      <rPr>
        <b/>
        <sz val="16"/>
        <color rgb="FFFF0000"/>
        <rFont val="TH SarabunPSK"/>
        <family val="2"/>
      </rPr>
      <t>........................................................................</t>
    </r>
    <r>
      <rPr>
        <b/>
        <sz val="16"/>
        <rFont val="TH SarabunPSK"/>
        <family val="2"/>
      </rPr>
      <t xml:space="preserve"> หน่วยวิชา </t>
    </r>
    <r>
      <rPr>
        <b/>
        <sz val="16"/>
        <color rgb="FFFF0000"/>
        <rFont val="TH SarabunPSK"/>
        <family val="2"/>
      </rPr>
      <t xml:space="preserve">........................... </t>
    </r>
    <r>
      <rPr>
        <b/>
        <sz val="16"/>
        <rFont val="TH SarabunPSK"/>
        <family val="2"/>
      </rPr>
      <t xml:space="preserve">ภาคการศึกษา/ปีการศึกษา </t>
    </r>
    <r>
      <rPr>
        <b/>
        <sz val="16"/>
        <color rgb="FFFF0000"/>
        <rFont val="TH SarabunPSK"/>
        <family val="2"/>
      </rPr>
      <t>....</t>
    </r>
    <r>
      <rPr>
        <b/>
        <sz val="16"/>
        <rFont val="TH SarabunPSK"/>
        <family val="2"/>
      </rPr>
      <t>/25</t>
    </r>
    <r>
      <rPr>
        <b/>
        <sz val="16"/>
        <color rgb="FFFF0000"/>
        <rFont val="TH SarabunPSK"/>
        <family val="2"/>
      </rPr>
      <t>.....</t>
    </r>
  </si>
  <si>
    <r>
      <t>หลักสูตร</t>
    </r>
    <r>
      <rPr>
        <b/>
        <sz val="16"/>
        <color rgb="FFFF0000"/>
        <rFont val="TH SarabunPSK"/>
        <family val="2"/>
      </rPr>
      <t>................................................</t>
    </r>
    <r>
      <rPr>
        <b/>
        <sz val="16"/>
        <rFont val="TH SarabunPSK"/>
        <family val="2"/>
      </rPr>
      <t xml:space="preserve"> อาจารย์ผู้ประสานงานรายวิชา </t>
    </r>
    <r>
      <rPr>
        <b/>
        <sz val="16"/>
        <color rgb="FFFF0000"/>
        <rFont val="TH SarabunPSK"/>
        <family val="2"/>
      </rPr>
      <t>....................................................</t>
    </r>
    <r>
      <rPr>
        <b/>
        <sz val="16"/>
        <rFont val="TH SarabunPSK"/>
        <family val="2"/>
      </rPr>
      <t xml:space="preserve"> จำนวนอาจารย์ผู้สอนทั้งหมด</t>
    </r>
    <r>
      <rPr>
        <b/>
        <sz val="16"/>
        <color rgb="FFFF0000"/>
        <rFont val="TH SarabunPSK"/>
        <family val="2"/>
      </rPr>
      <t xml:space="preserve"> ...............</t>
    </r>
    <r>
      <rPr>
        <b/>
        <sz val="16"/>
        <rFont val="TH SarabunPSK"/>
        <family val="2"/>
      </rPr>
      <t xml:space="preserve"> คน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</si>
</sst>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rgb="FFFF0000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0" xfId="0" applyFont="1"/>
    <xf numFmtId="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9" fontId="3" fillId="0" borderId="6" xfId="0" applyNumberFormat="1" applyFont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/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452438</xdr:colOff>
      <xdr:row>0</xdr:row>
      <xdr:rowOff>119063</xdr:rowOff>
    </xdr:from>
    <xdr:to>
      <xdr:col>6</xdr:col>
      <xdr:colOff>642938</xdr:colOff>
      <xdr:row>1</xdr:row>
      <xdr:rowOff>15875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63" y="119063"/>
          <a:ext cx="10001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421215</xdr:colOff>
      <xdr:row>0</xdr:row>
      <xdr:rowOff>50800</xdr:rowOff>
    </xdr:from>
    <xdr:to>
      <xdr:col>6</xdr:col>
      <xdr:colOff>534457</xdr:colOff>
      <xdr:row>0</xdr:row>
      <xdr:rowOff>1081610</xdr:rowOff>
    </xdr:to>
    <xdr:pic>
      <xdr:nvPicPr>
        <xdr:cNvPr id="2" name="Picture 1" descr="wu-logo-s">
          <a:extLst>
            <a:ext uri="{FF2B5EF4-FFF2-40B4-BE49-F238E27FC236}">
              <a16:creationId xmlns:a16="http://schemas.microsoft.com/office/drawing/2014/main" xmlns="" id="{E63AB17A-013A-4912-9D97-EEC03ABD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965" y="50800"/>
          <a:ext cx="856192" cy="1030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abSelected="1" zoomScale="120" zoomScaleNormal="120" workbookViewId="0">
      <selection activeCell="A4" sqref="A4:L4"/>
    </sheetView>
  </sheetViews>
  <sheetFormatPr defaultColWidth="9" defaultRowHeight="15" x14ac:dyDescent="0.25"/>
  <cols>
    <col min="1" max="1" width="5.625" style="2" customWidth="1"/>
    <col min="2" max="2" width="10.625" style="1" customWidth="1"/>
    <col min="3" max="3" width="15.625" style="2" customWidth="1"/>
    <col min="4" max="12" width="10.625" style="2" customWidth="1"/>
    <col min="13" max="16384" width="9" style="2"/>
  </cols>
  <sheetData>
    <row r="1" spans="1:12" ht="87.6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4.95" customHeight="1" x14ac:dyDescent="0.25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3" customFormat="1" ht="24.95" customHeight="1" x14ac:dyDescent="0.35">
      <c r="A3" s="54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24.95" customHeight="1" x14ac:dyDescent="0.35">
      <c r="A4" s="54" t="s">
        <v>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3" customFormat="1" ht="24.95" customHeight="1" x14ac:dyDescent="0.35">
      <c r="A5" s="45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24.95" customHeight="1" x14ac:dyDescent="0.35">
      <c r="A6" s="45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4" customFormat="1" ht="20.100000000000001" customHeight="1" x14ac:dyDescent="0.3">
      <c r="A7" s="56" t="s">
        <v>0</v>
      </c>
      <c r="B7" s="56" t="s">
        <v>34</v>
      </c>
      <c r="C7" s="56" t="s">
        <v>1</v>
      </c>
      <c r="D7" s="46" t="s">
        <v>38</v>
      </c>
      <c r="E7" s="47"/>
      <c r="F7" s="47"/>
      <c r="G7" s="47"/>
      <c r="H7" s="47"/>
      <c r="I7" s="48"/>
      <c r="J7" s="50" t="s">
        <v>43</v>
      </c>
      <c r="K7" s="50" t="s">
        <v>44</v>
      </c>
      <c r="L7" s="49" t="s">
        <v>46</v>
      </c>
    </row>
    <row r="8" spans="1:12" s="4" customFormat="1" ht="20.100000000000001" customHeight="1" x14ac:dyDescent="0.3">
      <c r="A8" s="57"/>
      <c r="B8" s="57"/>
      <c r="C8" s="57"/>
      <c r="D8" s="46" t="s">
        <v>45</v>
      </c>
      <c r="E8" s="47"/>
      <c r="F8" s="47"/>
      <c r="G8" s="47"/>
      <c r="H8" s="47"/>
      <c r="I8" s="48"/>
      <c r="J8" s="51"/>
      <c r="K8" s="51"/>
      <c r="L8" s="49"/>
    </row>
    <row r="9" spans="1:12" s="4" customFormat="1" ht="20.100000000000001" customHeight="1" x14ac:dyDescent="0.3">
      <c r="A9" s="57"/>
      <c r="B9" s="57"/>
      <c r="C9" s="57"/>
      <c r="D9" s="59" t="s">
        <v>36</v>
      </c>
      <c r="E9" s="59"/>
      <c r="F9" s="59"/>
      <c r="G9" s="46" t="s">
        <v>37</v>
      </c>
      <c r="H9" s="47"/>
      <c r="I9" s="48"/>
      <c r="J9" s="51"/>
      <c r="K9" s="51"/>
      <c r="L9" s="49"/>
    </row>
    <row r="10" spans="1:12" s="4" customFormat="1" ht="56.1" customHeight="1" x14ac:dyDescent="0.3">
      <c r="A10" s="58"/>
      <c r="B10" s="58"/>
      <c r="C10" s="58"/>
      <c r="D10" s="5" t="s">
        <v>3</v>
      </c>
      <c r="E10" s="5" t="s">
        <v>42</v>
      </c>
      <c r="F10" s="6" t="s">
        <v>39</v>
      </c>
      <c r="G10" s="6" t="s">
        <v>61</v>
      </c>
      <c r="H10" s="6" t="s">
        <v>40</v>
      </c>
      <c r="I10" s="6" t="s">
        <v>35</v>
      </c>
      <c r="J10" s="52"/>
      <c r="K10" s="52"/>
      <c r="L10" s="49"/>
    </row>
    <row r="11" spans="1:12" s="4" customFormat="1" ht="20.100000000000001" customHeight="1" x14ac:dyDescent="0.3">
      <c r="A11" s="31">
        <v>1</v>
      </c>
      <c r="B11" s="31"/>
      <c r="C11" s="31"/>
      <c r="D11" s="36">
        <v>30</v>
      </c>
      <c r="E11" s="36">
        <v>30</v>
      </c>
      <c r="F11" s="32">
        <v>10</v>
      </c>
      <c r="G11" s="32">
        <v>15</v>
      </c>
      <c r="H11" s="32">
        <v>10</v>
      </c>
      <c r="I11" s="32">
        <v>5</v>
      </c>
      <c r="J11" s="32">
        <f>SUM(D11:I11)</f>
        <v>100</v>
      </c>
      <c r="K11" s="30">
        <f>SUM(D11:I11)</f>
        <v>100</v>
      </c>
      <c r="L11" s="30"/>
    </row>
    <row r="12" spans="1:12" s="4" customFormat="1" ht="20.100000000000001" customHeight="1" x14ac:dyDescent="0.3">
      <c r="A12" s="16">
        <v>2</v>
      </c>
      <c r="B12" s="16"/>
      <c r="C12" s="16"/>
      <c r="D12" s="36">
        <v>20</v>
      </c>
      <c r="E12" s="36">
        <v>20</v>
      </c>
      <c r="F12" s="32">
        <v>8</v>
      </c>
      <c r="G12" s="32">
        <v>14.99</v>
      </c>
      <c r="H12" s="32">
        <v>9.99</v>
      </c>
      <c r="I12" s="32">
        <v>5</v>
      </c>
      <c r="J12" s="32">
        <f t="shared" ref="J12:J13" si="0">SUM(D12:I12)</f>
        <v>77.98</v>
      </c>
      <c r="K12" s="30">
        <f t="shared" ref="K12:K13" si="1">SUM(D12:I12)</f>
        <v>77.98</v>
      </c>
      <c r="L12" s="30"/>
    </row>
    <row r="13" spans="1:12" s="7" customFormat="1" ht="20.100000000000001" customHeight="1" x14ac:dyDescent="0.3">
      <c r="A13" s="31">
        <v>3</v>
      </c>
      <c r="B13" s="31"/>
      <c r="C13" s="33"/>
      <c r="D13" s="36">
        <v>15</v>
      </c>
      <c r="E13" s="36">
        <v>15</v>
      </c>
      <c r="F13" s="32">
        <v>10</v>
      </c>
      <c r="G13" s="32">
        <v>13.99</v>
      </c>
      <c r="H13" s="32">
        <v>5.5</v>
      </c>
      <c r="I13" s="32">
        <v>3</v>
      </c>
      <c r="J13" s="32">
        <f t="shared" si="0"/>
        <v>62.49</v>
      </c>
      <c r="K13" s="30">
        <f t="shared" si="1"/>
        <v>62.49</v>
      </c>
      <c r="L13" s="30"/>
    </row>
    <row r="14" spans="1:12" s="4" customFormat="1" ht="20.100000000000001" customHeight="1" x14ac:dyDescent="0.3">
      <c r="A14" s="34"/>
      <c r="B14" s="34"/>
      <c r="C14" s="34"/>
      <c r="D14" s="34"/>
      <c r="E14" s="34"/>
      <c r="F14" s="34"/>
      <c r="G14" s="34"/>
      <c r="H14" s="34"/>
      <c r="I14" s="15" t="s">
        <v>4</v>
      </c>
      <c r="J14" s="37">
        <f>MIN(J11:J13)</f>
        <v>62.49</v>
      </c>
      <c r="L14" s="35"/>
    </row>
    <row r="15" spans="1:12" s="4" customFormat="1" ht="20.100000000000001" customHeight="1" x14ac:dyDescent="0.3">
      <c r="A15" s="34"/>
      <c r="B15" s="34"/>
      <c r="C15" s="34"/>
      <c r="D15" s="34"/>
      <c r="E15" s="34"/>
      <c r="F15" s="34"/>
      <c r="G15" s="34"/>
      <c r="H15" s="34"/>
      <c r="I15" s="15" t="s">
        <v>5</v>
      </c>
      <c r="J15" s="37">
        <f>MAX(J11:J13)</f>
        <v>100</v>
      </c>
      <c r="L15" s="35"/>
    </row>
    <row r="16" spans="1:12" s="4" customFormat="1" ht="20.100000000000001" customHeight="1" x14ac:dyDescent="0.3">
      <c r="A16" s="34"/>
      <c r="B16" s="34"/>
      <c r="C16" s="34"/>
      <c r="D16" s="34"/>
      <c r="E16" s="34"/>
      <c r="F16" s="34"/>
      <c r="G16" s="34"/>
      <c r="H16" s="34"/>
      <c r="I16" s="15" t="s">
        <v>6</v>
      </c>
      <c r="J16" s="37">
        <f>AVERAGE(J11:J13)</f>
        <v>80.15666666666668</v>
      </c>
      <c r="L16" s="35"/>
    </row>
    <row r="17" spans="1:12" s="4" customFormat="1" ht="20.100000000000001" customHeight="1" x14ac:dyDescent="0.3">
      <c r="A17" s="34"/>
      <c r="B17" s="34"/>
      <c r="C17" s="34"/>
      <c r="D17" s="34"/>
      <c r="E17" s="34"/>
      <c r="F17" s="34"/>
      <c r="G17" s="34"/>
      <c r="H17" s="34"/>
      <c r="I17" s="15" t="s">
        <v>47</v>
      </c>
      <c r="J17" s="37">
        <f>STDEV(J11:J13)</f>
        <v>18.849494246088742</v>
      </c>
      <c r="L17" s="35"/>
    </row>
    <row r="18" spans="1:12" s="4" customFormat="1" ht="18.75" x14ac:dyDescent="0.3">
      <c r="B18" s="8"/>
      <c r="I18" s="9"/>
      <c r="J18" s="9"/>
      <c r="K18" s="9"/>
      <c r="L18" s="9"/>
    </row>
    <row r="19" spans="1:12" s="4" customFormat="1" ht="18.75" x14ac:dyDescent="0.3">
      <c r="B19" s="8"/>
      <c r="I19" s="9"/>
      <c r="J19" s="9"/>
      <c r="K19" s="9"/>
      <c r="L19" s="9"/>
    </row>
    <row r="20" spans="1:12" ht="21" x14ac:dyDescent="0.35">
      <c r="A20" s="3" t="s">
        <v>29</v>
      </c>
      <c r="I20" s="1"/>
      <c r="J20" s="12"/>
      <c r="K20" s="1"/>
      <c r="L20" s="1"/>
    </row>
    <row r="21" spans="1:12" x14ac:dyDescent="0.25">
      <c r="G21" s="10"/>
      <c r="H21" s="10"/>
      <c r="I21" s="1"/>
      <c r="J21" s="12"/>
      <c r="K21" s="1"/>
      <c r="L21" s="1"/>
    </row>
    <row r="22" spans="1:12" ht="40.5" customHeight="1" x14ac:dyDescent="0.25">
      <c r="B22" s="39" t="s">
        <v>54</v>
      </c>
      <c r="C22" s="40"/>
      <c r="D22" s="21" t="s">
        <v>25</v>
      </c>
      <c r="E22" s="21" t="s">
        <v>24</v>
      </c>
      <c r="G22" s="19"/>
      <c r="H22" s="19"/>
      <c r="I22" s="1"/>
      <c r="J22" s="12"/>
      <c r="K22" s="1"/>
    </row>
    <row r="23" spans="1:12" ht="15.75" x14ac:dyDescent="0.25">
      <c r="B23" s="41" t="s">
        <v>7</v>
      </c>
      <c r="C23" s="42"/>
      <c r="D23" s="22" t="s">
        <v>8</v>
      </c>
      <c r="E23" s="22">
        <v>1</v>
      </c>
      <c r="G23" s="18"/>
      <c r="H23" s="18"/>
      <c r="I23" s="1" t="s">
        <v>30</v>
      </c>
      <c r="J23" s="12"/>
      <c r="K23" s="13"/>
    </row>
    <row r="24" spans="1:12" ht="15.75" x14ac:dyDescent="0.25">
      <c r="B24" s="41" t="s">
        <v>9</v>
      </c>
      <c r="C24" s="42"/>
      <c r="D24" s="23" t="s">
        <v>10</v>
      </c>
      <c r="E24" s="24">
        <v>1</v>
      </c>
      <c r="G24" s="18"/>
      <c r="H24" s="18"/>
      <c r="I24" s="1"/>
      <c r="J24" s="12"/>
      <c r="K24" s="1"/>
    </row>
    <row r="25" spans="1:12" ht="15.75" x14ac:dyDescent="0.25">
      <c r="B25" s="41" t="s">
        <v>11</v>
      </c>
      <c r="C25" s="42"/>
      <c r="D25" s="23" t="s">
        <v>12</v>
      </c>
      <c r="E25" s="24">
        <v>0</v>
      </c>
      <c r="G25" s="18"/>
      <c r="H25" s="18"/>
      <c r="I25" s="1"/>
      <c r="J25" s="12"/>
      <c r="K25" s="1"/>
    </row>
    <row r="26" spans="1:12" ht="15.75" x14ac:dyDescent="0.25">
      <c r="B26" s="41" t="s">
        <v>13</v>
      </c>
      <c r="C26" s="42"/>
      <c r="D26" s="23" t="s">
        <v>14</v>
      </c>
      <c r="E26" s="24">
        <v>0</v>
      </c>
      <c r="G26" s="18"/>
      <c r="H26" s="18"/>
      <c r="I26" s="1"/>
      <c r="J26" s="12"/>
      <c r="K26" s="1"/>
    </row>
    <row r="27" spans="1:12" ht="15.75" x14ac:dyDescent="0.25">
      <c r="B27" s="41" t="s">
        <v>15</v>
      </c>
      <c r="C27" s="42"/>
      <c r="D27" s="23" t="s">
        <v>16</v>
      </c>
      <c r="E27" s="24">
        <v>1</v>
      </c>
      <c r="G27" s="18"/>
      <c r="H27" s="18"/>
      <c r="I27" s="1"/>
      <c r="J27" s="12"/>
      <c r="K27" s="1"/>
    </row>
    <row r="28" spans="1:12" ht="15.75" x14ac:dyDescent="0.25">
      <c r="B28" s="41" t="s">
        <v>17</v>
      </c>
      <c r="C28" s="42"/>
      <c r="D28" s="23" t="s">
        <v>18</v>
      </c>
      <c r="E28" s="24">
        <v>0</v>
      </c>
      <c r="G28" s="18"/>
      <c r="H28" s="18"/>
      <c r="I28" s="1"/>
      <c r="J28" s="12"/>
      <c r="K28" s="1"/>
    </row>
    <row r="29" spans="1:12" ht="15.75" x14ac:dyDescent="0.25">
      <c r="B29" s="41" t="s">
        <v>19</v>
      </c>
      <c r="C29" s="42"/>
      <c r="D29" s="23" t="s">
        <v>20</v>
      </c>
      <c r="E29" s="24">
        <v>0</v>
      </c>
      <c r="G29" s="18"/>
      <c r="H29" s="18"/>
      <c r="I29" s="1"/>
      <c r="J29" s="12"/>
      <c r="K29" s="1"/>
    </row>
    <row r="30" spans="1:12" ht="15.75" x14ac:dyDescent="0.25">
      <c r="B30" s="41" t="s">
        <v>21</v>
      </c>
      <c r="C30" s="42"/>
      <c r="D30" s="23" t="s">
        <v>22</v>
      </c>
      <c r="E30" s="24">
        <v>0</v>
      </c>
      <c r="G30" s="18"/>
      <c r="H30" s="18"/>
      <c r="I30" s="1"/>
      <c r="J30" s="12"/>
      <c r="K30" s="1"/>
    </row>
    <row r="31" spans="1:12" ht="15.75" x14ac:dyDescent="0.25">
      <c r="B31" s="43" t="s">
        <v>53</v>
      </c>
      <c r="C31" s="44"/>
      <c r="D31" s="24" t="s">
        <v>26</v>
      </c>
      <c r="E31" s="25">
        <v>0</v>
      </c>
      <c r="G31" s="18"/>
      <c r="H31" s="18"/>
      <c r="I31" s="1"/>
      <c r="J31" s="12"/>
      <c r="K31" s="1"/>
    </row>
    <row r="32" spans="1:12" ht="15.75" x14ac:dyDescent="0.25">
      <c r="B32" s="43"/>
      <c r="C32" s="44"/>
      <c r="D32" s="24" t="s">
        <v>2</v>
      </c>
      <c r="E32" s="25">
        <v>0</v>
      </c>
      <c r="G32" s="18"/>
      <c r="H32" s="18"/>
      <c r="I32" s="1"/>
      <c r="J32" s="12"/>
      <c r="K32" s="1"/>
    </row>
    <row r="33" spans="1:12" ht="15.75" x14ac:dyDescent="0.25">
      <c r="B33" s="18"/>
      <c r="C33" s="18"/>
      <c r="D33" s="26" t="s">
        <v>23</v>
      </c>
      <c r="E33" s="25">
        <f>SUM(E23:E32)</f>
        <v>3</v>
      </c>
      <c r="G33" s="18"/>
      <c r="H33" s="18"/>
      <c r="I33" s="1"/>
      <c r="J33" s="12"/>
      <c r="K33" s="1"/>
    </row>
    <row r="34" spans="1:12" ht="15.75" x14ac:dyDescent="0.25">
      <c r="B34" s="18"/>
      <c r="C34" s="18"/>
      <c r="D34" s="26" t="s">
        <v>27</v>
      </c>
      <c r="E34" s="25">
        <f>SUM(E23:E32)</f>
        <v>3</v>
      </c>
      <c r="G34" s="18"/>
      <c r="H34" s="18"/>
      <c r="I34" s="1"/>
      <c r="J34" s="12"/>
      <c r="K34" s="1"/>
    </row>
    <row r="35" spans="1:12" ht="15.75" x14ac:dyDescent="0.25">
      <c r="B35" s="18"/>
      <c r="C35" s="18"/>
      <c r="D35" s="26" t="s">
        <v>28</v>
      </c>
      <c r="E35" s="25">
        <v>0</v>
      </c>
      <c r="G35" s="18"/>
      <c r="H35" s="18"/>
      <c r="I35" s="10"/>
      <c r="J35" s="10"/>
      <c r="K35" s="1"/>
      <c r="L35" s="1"/>
    </row>
    <row r="36" spans="1:12" ht="15.75" x14ac:dyDescent="0.25">
      <c r="B36" s="18"/>
      <c r="C36" s="18"/>
      <c r="D36" s="26" t="s">
        <v>6</v>
      </c>
      <c r="E36" s="27">
        <f>((E23*4)+(E24*3.5)+(E25*3)+(E26*2.5)+(E27*2)+(E28*1.5)+(E29*1)+(E30*0))/E33</f>
        <v>3.1666666666666665</v>
      </c>
      <c r="G36" s="20"/>
      <c r="H36" s="17"/>
      <c r="K36" s="1"/>
      <c r="L36" s="1"/>
    </row>
    <row r="37" spans="1:12" x14ac:dyDescent="0.25">
      <c r="G37" s="10"/>
      <c r="H37" s="10"/>
      <c r="I37" s="1"/>
      <c r="J37" s="12"/>
      <c r="K37" s="1"/>
      <c r="L37" s="1"/>
    </row>
    <row r="38" spans="1:12" s="11" customFormat="1" ht="21" customHeight="1" x14ac:dyDescent="0.35">
      <c r="A38" s="38" t="s">
        <v>48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21" customHeight="1" x14ac:dyDescent="0.25">
      <c r="A39" s="38" t="s">
        <v>50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21" customHeight="1" x14ac:dyDescent="0.25">
      <c r="A40" s="38" t="s">
        <v>49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21" customHeight="1" x14ac:dyDescent="0.25">
      <c r="A41" s="38" t="s">
        <v>52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21" customHeight="1" x14ac:dyDescent="0.25">
      <c r="A42" s="38" t="s">
        <v>51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I43" s="1"/>
      <c r="J43" s="12"/>
      <c r="K43" s="1"/>
      <c r="L43" s="1"/>
    </row>
    <row r="44" spans="1:12" x14ac:dyDescent="0.25">
      <c r="I44" s="1"/>
      <c r="J44" s="12"/>
      <c r="K44" s="1"/>
      <c r="L44" s="1"/>
    </row>
  </sheetData>
  <mergeCells count="31">
    <mergeCell ref="A1:L1"/>
    <mergeCell ref="A38:L38"/>
    <mergeCell ref="A42:L42"/>
    <mergeCell ref="A3:L3"/>
    <mergeCell ref="D7:I7"/>
    <mergeCell ref="A2:L2"/>
    <mergeCell ref="A41:L41"/>
    <mergeCell ref="A7:A10"/>
    <mergeCell ref="B7:B10"/>
    <mergeCell ref="C7:C10"/>
    <mergeCell ref="A4:L4"/>
    <mergeCell ref="A5:L5"/>
    <mergeCell ref="D9:F9"/>
    <mergeCell ref="A6:L6"/>
    <mergeCell ref="D8:I8"/>
    <mergeCell ref="G9:I9"/>
    <mergeCell ref="L7:L10"/>
    <mergeCell ref="J7:J10"/>
    <mergeCell ref="K7:K10"/>
    <mergeCell ref="A39:L39"/>
    <mergeCell ref="A40:L4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2"/>
  </mergeCells>
  <pageMargins left="0.23622047244094491" right="0.23622047244094491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zoomScale="120" zoomScaleNormal="120" workbookViewId="0">
      <selection activeCell="N6" sqref="N6"/>
    </sheetView>
  </sheetViews>
  <sheetFormatPr defaultColWidth="9" defaultRowHeight="15" x14ac:dyDescent="0.25"/>
  <cols>
    <col min="1" max="1" width="5.625" style="2" customWidth="1"/>
    <col min="2" max="2" width="10.625" style="14" customWidth="1"/>
    <col min="3" max="3" width="15.625" style="2" customWidth="1"/>
    <col min="4" max="9" width="10.625" style="2" customWidth="1"/>
    <col min="10" max="13" width="7.625" style="2" customWidth="1"/>
    <col min="14" max="16384" width="9" style="2"/>
  </cols>
  <sheetData>
    <row r="1" spans="1:13" ht="87.6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4.95" customHeight="1" x14ac:dyDescent="0.2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3" customFormat="1" ht="24.95" customHeight="1" x14ac:dyDescent="0.35">
      <c r="A3" s="54" t="s">
        <v>63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3" customFormat="1" ht="24.95" customHeight="1" x14ac:dyDescent="0.35">
      <c r="A4" s="54" t="s">
        <v>64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3" customFormat="1" ht="24.95" customHeight="1" x14ac:dyDescent="0.35">
      <c r="A5" s="45" t="s">
        <v>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3" customFormat="1" ht="24.95" customHeight="1" x14ac:dyDescent="0.35">
      <c r="A6" s="5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4" customFormat="1" ht="20.100000000000001" customHeight="1" x14ac:dyDescent="0.3">
      <c r="A7" s="56" t="s">
        <v>0</v>
      </c>
      <c r="B7" s="56" t="s">
        <v>34</v>
      </c>
      <c r="C7" s="56" t="s">
        <v>1</v>
      </c>
      <c r="D7" s="46" t="s">
        <v>38</v>
      </c>
      <c r="E7" s="47"/>
      <c r="F7" s="47"/>
      <c r="G7" s="47"/>
      <c r="H7" s="47"/>
      <c r="I7" s="48"/>
      <c r="J7" s="50" t="s">
        <v>43</v>
      </c>
      <c r="K7" s="50" t="s">
        <v>44</v>
      </c>
      <c r="L7" s="50" t="s">
        <v>57</v>
      </c>
      <c r="M7" s="49" t="s">
        <v>58</v>
      </c>
    </row>
    <row r="8" spans="1:13" s="4" customFormat="1" ht="20.100000000000001" customHeight="1" x14ac:dyDescent="0.3">
      <c r="A8" s="57"/>
      <c r="B8" s="57"/>
      <c r="C8" s="57"/>
      <c r="D8" s="46" t="s">
        <v>45</v>
      </c>
      <c r="E8" s="47"/>
      <c r="F8" s="47"/>
      <c r="G8" s="47"/>
      <c r="H8" s="47"/>
      <c r="I8" s="48"/>
      <c r="J8" s="51"/>
      <c r="K8" s="51"/>
      <c r="L8" s="51"/>
      <c r="M8" s="49"/>
    </row>
    <row r="9" spans="1:13" s="4" customFormat="1" ht="20.100000000000001" customHeight="1" x14ac:dyDescent="0.3">
      <c r="A9" s="57"/>
      <c r="B9" s="57"/>
      <c r="C9" s="57"/>
      <c r="D9" s="59" t="s">
        <v>36</v>
      </c>
      <c r="E9" s="59"/>
      <c r="F9" s="59"/>
      <c r="G9" s="46" t="s">
        <v>37</v>
      </c>
      <c r="H9" s="47"/>
      <c r="I9" s="48"/>
      <c r="J9" s="51"/>
      <c r="K9" s="51"/>
      <c r="L9" s="51"/>
      <c r="M9" s="49"/>
    </row>
    <row r="10" spans="1:13" s="4" customFormat="1" ht="56.1" customHeight="1" x14ac:dyDescent="0.3">
      <c r="A10" s="58"/>
      <c r="B10" s="58"/>
      <c r="C10" s="58"/>
      <c r="D10" s="5" t="s">
        <v>3</v>
      </c>
      <c r="E10" s="5" t="s">
        <v>42</v>
      </c>
      <c r="F10" s="6" t="s">
        <v>39</v>
      </c>
      <c r="G10" s="6" t="s">
        <v>41</v>
      </c>
      <c r="H10" s="6" t="s">
        <v>40</v>
      </c>
      <c r="I10" s="6" t="s">
        <v>35</v>
      </c>
      <c r="J10" s="52"/>
      <c r="K10" s="52"/>
      <c r="L10" s="52"/>
      <c r="M10" s="49"/>
    </row>
    <row r="11" spans="1:13" s="4" customFormat="1" ht="20.100000000000001" customHeight="1" x14ac:dyDescent="0.3">
      <c r="A11" s="31">
        <v>1</v>
      </c>
      <c r="B11" s="31"/>
      <c r="C11" s="31"/>
      <c r="D11" s="36">
        <v>30</v>
      </c>
      <c r="E11" s="36">
        <v>30</v>
      </c>
      <c r="F11" s="32">
        <v>10</v>
      </c>
      <c r="G11" s="32">
        <v>15</v>
      </c>
      <c r="H11" s="32">
        <v>10</v>
      </c>
      <c r="I11" s="32">
        <v>5</v>
      </c>
      <c r="J11" s="32">
        <f>SUM(D11:I11)</f>
        <v>100</v>
      </c>
      <c r="K11" s="30">
        <f>SUM(D11:I11)</f>
        <v>100</v>
      </c>
      <c r="L11" s="30" t="s">
        <v>2</v>
      </c>
      <c r="M11" s="30"/>
    </row>
    <row r="12" spans="1:13" s="4" customFormat="1" ht="20.100000000000001" customHeight="1" x14ac:dyDescent="0.3">
      <c r="A12" s="16">
        <v>2</v>
      </c>
      <c r="B12" s="16"/>
      <c r="C12" s="16"/>
      <c r="D12" s="36">
        <v>20</v>
      </c>
      <c r="E12" s="36">
        <v>20</v>
      </c>
      <c r="F12" s="32">
        <v>8</v>
      </c>
      <c r="G12" s="32">
        <v>14.99</v>
      </c>
      <c r="H12" s="32">
        <v>9.99</v>
      </c>
      <c r="I12" s="32">
        <v>5</v>
      </c>
      <c r="J12" s="32">
        <f t="shared" ref="J12:J13" si="0">SUM(D12:I12)</f>
        <v>77.98</v>
      </c>
      <c r="K12" s="30">
        <f t="shared" ref="K12:K13" si="1">SUM(D12:I12)</f>
        <v>77.98</v>
      </c>
      <c r="L12" s="30" t="s">
        <v>2</v>
      </c>
      <c r="M12" s="30"/>
    </row>
    <row r="13" spans="1:13" s="7" customFormat="1" ht="20.100000000000001" customHeight="1" x14ac:dyDescent="0.3">
      <c r="A13" s="31">
        <v>3</v>
      </c>
      <c r="B13" s="31"/>
      <c r="C13" s="33"/>
      <c r="D13" s="36">
        <v>15</v>
      </c>
      <c r="E13" s="36">
        <v>15</v>
      </c>
      <c r="F13" s="32">
        <v>10</v>
      </c>
      <c r="G13" s="32">
        <v>13.99</v>
      </c>
      <c r="H13" s="32">
        <v>5.5</v>
      </c>
      <c r="I13" s="32">
        <v>3</v>
      </c>
      <c r="J13" s="32">
        <f t="shared" si="0"/>
        <v>62.49</v>
      </c>
      <c r="K13" s="30">
        <f t="shared" si="1"/>
        <v>62.49</v>
      </c>
      <c r="L13" s="30" t="s">
        <v>2</v>
      </c>
      <c r="M13" s="30"/>
    </row>
    <row r="14" spans="1:13" s="4" customFormat="1" ht="20.100000000000001" customHeight="1" x14ac:dyDescent="0.3">
      <c r="A14" s="34"/>
      <c r="B14" s="34"/>
      <c r="C14" s="34"/>
      <c r="D14" s="34"/>
      <c r="E14" s="34"/>
      <c r="F14" s="34"/>
      <c r="G14" s="34"/>
      <c r="H14" s="34"/>
      <c r="I14" s="15" t="s">
        <v>4</v>
      </c>
      <c r="J14" s="37">
        <f>MIN(J11:J13)</f>
        <v>62.49</v>
      </c>
      <c r="L14" s="35"/>
      <c r="M14" s="35"/>
    </row>
    <row r="15" spans="1:13" s="4" customFormat="1" ht="20.100000000000001" customHeight="1" x14ac:dyDescent="0.3">
      <c r="A15" s="34"/>
      <c r="B15" s="34"/>
      <c r="C15" s="34"/>
      <c r="D15" s="34"/>
      <c r="E15" s="34"/>
      <c r="F15" s="34"/>
      <c r="G15" s="34"/>
      <c r="H15" s="34"/>
      <c r="I15" s="15" t="s">
        <v>5</v>
      </c>
      <c r="J15" s="37">
        <f>MAX(J11:J13)</f>
        <v>100</v>
      </c>
      <c r="L15" s="35"/>
      <c r="M15" s="35"/>
    </row>
    <row r="16" spans="1:13" s="4" customFormat="1" ht="20.100000000000001" customHeight="1" x14ac:dyDescent="0.3">
      <c r="A16" s="34"/>
      <c r="B16" s="34"/>
      <c r="C16" s="34"/>
      <c r="D16" s="34"/>
      <c r="E16" s="34"/>
      <c r="F16" s="34"/>
      <c r="G16" s="34"/>
      <c r="H16" s="34"/>
      <c r="I16" s="15" t="s">
        <v>6</v>
      </c>
      <c r="J16" s="37">
        <f>AVERAGE(J11:J13)</f>
        <v>80.15666666666668</v>
      </c>
      <c r="L16" s="35"/>
      <c r="M16" s="35"/>
    </row>
    <row r="17" spans="1:13" s="4" customFormat="1" ht="20.100000000000001" customHeight="1" x14ac:dyDescent="0.3">
      <c r="A17" s="34"/>
      <c r="B17" s="34"/>
      <c r="C17" s="34"/>
      <c r="D17" s="34"/>
      <c r="E17" s="34"/>
      <c r="F17" s="34"/>
      <c r="G17" s="34"/>
      <c r="H17" s="34"/>
      <c r="I17" s="15" t="s">
        <v>47</v>
      </c>
      <c r="J17" s="37">
        <f>STDEV(J11:J13)</f>
        <v>18.849494246088742</v>
      </c>
      <c r="L17" s="35"/>
      <c r="M17" s="35"/>
    </row>
    <row r="18" spans="1:13" s="4" customFormat="1" ht="18.75" x14ac:dyDescent="0.3">
      <c r="B18" s="8"/>
      <c r="I18" s="9"/>
      <c r="J18" s="9"/>
      <c r="K18" s="9"/>
      <c r="L18" s="9"/>
      <c r="M18" s="9"/>
    </row>
    <row r="19" spans="1:13" s="4" customFormat="1" ht="18.75" x14ac:dyDescent="0.3">
      <c r="B19" s="8"/>
      <c r="I19" s="9"/>
      <c r="J19" s="9"/>
      <c r="K19" s="9"/>
      <c r="L19" s="9"/>
      <c r="M19" s="9"/>
    </row>
    <row r="20" spans="1:13" ht="21" x14ac:dyDescent="0.35">
      <c r="A20" s="3" t="s">
        <v>29</v>
      </c>
      <c r="I20" s="14"/>
      <c r="J20" s="14"/>
      <c r="K20" s="14"/>
      <c r="L20" s="14"/>
      <c r="M20" s="14"/>
    </row>
    <row r="21" spans="1:13" x14ac:dyDescent="0.25">
      <c r="G21" s="10"/>
      <c r="H21" s="10"/>
      <c r="I21" s="14"/>
      <c r="J21" s="14"/>
      <c r="K21" s="14"/>
      <c r="L21" s="14"/>
      <c r="M21" s="14"/>
    </row>
    <row r="22" spans="1:13" ht="40.5" customHeight="1" x14ac:dyDescent="0.25">
      <c r="B22" s="39" t="s">
        <v>54</v>
      </c>
      <c r="C22" s="40"/>
      <c r="D22" s="21" t="s">
        <v>25</v>
      </c>
      <c r="E22" s="21" t="s">
        <v>24</v>
      </c>
      <c r="G22" s="19"/>
      <c r="H22" s="19"/>
      <c r="I22" s="14"/>
      <c r="J22" s="14"/>
      <c r="K22" s="14"/>
      <c r="L22" s="14"/>
    </row>
    <row r="23" spans="1:13" ht="15.75" x14ac:dyDescent="0.25">
      <c r="B23" s="41" t="s">
        <v>7</v>
      </c>
      <c r="C23" s="42"/>
      <c r="D23" s="22" t="s">
        <v>8</v>
      </c>
      <c r="E23" s="22">
        <v>1</v>
      </c>
      <c r="G23" s="18"/>
      <c r="H23" s="18"/>
      <c r="I23" s="14" t="s">
        <v>30</v>
      </c>
      <c r="J23" s="14"/>
      <c r="K23" s="13"/>
      <c r="L23" s="13"/>
    </row>
    <row r="24" spans="1:13" ht="15.75" x14ac:dyDescent="0.25">
      <c r="B24" s="41" t="s">
        <v>9</v>
      </c>
      <c r="C24" s="42"/>
      <c r="D24" s="23" t="s">
        <v>10</v>
      </c>
      <c r="E24" s="24">
        <v>1</v>
      </c>
      <c r="G24" s="18"/>
      <c r="H24" s="18"/>
      <c r="I24" s="14"/>
      <c r="J24" s="14"/>
      <c r="K24" s="14"/>
      <c r="L24" s="14"/>
    </row>
    <row r="25" spans="1:13" ht="15.75" x14ac:dyDescent="0.25">
      <c r="B25" s="41" t="s">
        <v>11</v>
      </c>
      <c r="C25" s="42"/>
      <c r="D25" s="23" t="s">
        <v>12</v>
      </c>
      <c r="E25" s="24">
        <v>0</v>
      </c>
      <c r="G25" s="18"/>
      <c r="H25" s="18"/>
      <c r="I25" s="14"/>
      <c r="J25" s="14"/>
      <c r="K25" s="14"/>
      <c r="L25" s="14"/>
    </row>
    <row r="26" spans="1:13" ht="15.75" x14ac:dyDescent="0.25">
      <c r="B26" s="41" t="s">
        <v>13</v>
      </c>
      <c r="C26" s="42"/>
      <c r="D26" s="23" t="s">
        <v>14</v>
      </c>
      <c r="E26" s="24">
        <v>0</v>
      </c>
      <c r="G26" s="18"/>
      <c r="H26" s="18"/>
      <c r="I26" s="14"/>
      <c r="J26" s="14"/>
      <c r="K26" s="14"/>
      <c r="L26" s="14"/>
    </row>
    <row r="27" spans="1:13" ht="15.75" x14ac:dyDescent="0.25">
      <c r="B27" s="41" t="s">
        <v>15</v>
      </c>
      <c r="C27" s="42"/>
      <c r="D27" s="23" t="s">
        <v>16</v>
      </c>
      <c r="E27" s="24">
        <v>1</v>
      </c>
      <c r="G27" s="18"/>
      <c r="H27" s="18"/>
      <c r="I27" s="14"/>
      <c r="J27" s="14"/>
      <c r="K27" s="14"/>
      <c r="L27" s="14"/>
    </row>
    <row r="28" spans="1:13" ht="15.75" x14ac:dyDescent="0.25">
      <c r="B28" s="41" t="s">
        <v>17</v>
      </c>
      <c r="C28" s="42"/>
      <c r="D28" s="23" t="s">
        <v>18</v>
      </c>
      <c r="E28" s="24">
        <v>0</v>
      </c>
      <c r="G28" s="18"/>
      <c r="H28" s="18"/>
      <c r="I28" s="14"/>
      <c r="J28" s="14"/>
      <c r="K28" s="14"/>
      <c r="L28" s="14"/>
    </row>
    <row r="29" spans="1:13" ht="15.75" x14ac:dyDescent="0.25">
      <c r="B29" s="41" t="s">
        <v>19</v>
      </c>
      <c r="C29" s="42"/>
      <c r="D29" s="23" t="s">
        <v>20</v>
      </c>
      <c r="E29" s="24">
        <v>0</v>
      </c>
      <c r="G29" s="18"/>
      <c r="H29" s="18"/>
      <c r="I29" s="14"/>
      <c r="J29" s="14"/>
      <c r="K29" s="14"/>
      <c r="L29" s="14"/>
    </row>
    <row r="30" spans="1:13" ht="15.75" x14ac:dyDescent="0.25">
      <c r="B30" s="41" t="s">
        <v>21</v>
      </c>
      <c r="C30" s="42"/>
      <c r="D30" s="23" t="s">
        <v>22</v>
      </c>
      <c r="E30" s="24">
        <v>0</v>
      </c>
      <c r="G30" s="18"/>
      <c r="H30" s="18"/>
      <c r="I30" s="14"/>
      <c r="J30" s="14"/>
      <c r="K30" s="14"/>
      <c r="L30" s="14"/>
    </row>
    <row r="31" spans="1:13" ht="15.75" x14ac:dyDescent="0.25">
      <c r="B31" s="43" t="s">
        <v>53</v>
      </c>
      <c r="C31" s="44"/>
      <c r="D31" s="24" t="s">
        <v>26</v>
      </c>
      <c r="E31" s="25">
        <v>0</v>
      </c>
      <c r="G31" s="18"/>
      <c r="H31" s="18"/>
      <c r="I31" s="14"/>
      <c r="J31" s="14"/>
      <c r="K31" s="14"/>
      <c r="L31" s="14"/>
    </row>
    <row r="32" spans="1:13" ht="15.75" x14ac:dyDescent="0.25">
      <c r="B32" s="43"/>
      <c r="C32" s="44"/>
      <c r="D32" s="24" t="s">
        <v>2</v>
      </c>
      <c r="E32" s="25">
        <v>0</v>
      </c>
      <c r="G32" s="18"/>
      <c r="H32" s="18"/>
      <c r="I32" s="14"/>
      <c r="J32" s="14"/>
      <c r="K32" s="14"/>
      <c r="L32" s="14"/>
    </row>
    <row r="33" spans="1:13" ht="15.75" x14ac:dyDescent="0.25">
      <c r="B33" s="18"/>
      <c r="C33" s="18"/>
      <c r="D33" s="26" t="s">
        <v>23</v>
      </c>
      <c r="E33" s="25">
        <f>SUM(E23:E32)</f>
        <v>3</v>
      </c>
      <c r="G33" s="18"/>
      <c r="H33" s="18"/>
      <c r="I33" s="14"/>
      <c r="J33" s="14"/>
      <c r="K33" s="14"/>
      <c r="L33" s="14"/>
    </row>
    <row r="34" spans="1:13" ht="15.75" x14ac:dyDescent="0.25">
      <c r="B34" s="18"/>
      <c r="C34" s="18"/>
      <c r="D34" s="26" t="s">
        <v>27</v>
      </c>
      <c r="E34" s="25">
        <f>SUM(E23:E32)</f>
        <v>3</v>
      </c>
      <c r="G34" s="18"/>
      <c r="H34" s="18"/>
      <c r="I34" s="14"/>
      <c r="J34" s="14"/>
      <c r="K34" s="14"/>
      <c r="L34" s="14"/>
    </row>
    <row r="35" spans="1:13" ht="15.75" x14ac:dyDescent="0.25">
      <c r="B35" s="18"/>
      <c r="C35" s="18"/>
      <c r="D35" s="26" t="s">
        <v>28</v>
      </c>
      <c r="E35" s="25">
        <v>0</v>
      </c>
      <c r="G35" s="18"/>
      <c r="H35" s="18"/>
      <c r="I35" s="10"/>
      <c r="J35" s="10"/>
      <c r="K35" s="14"/>
      <c r="L35" s="14"/>
      <c r="M35" s="14"/>
    </row>
    <row r="36" spans="1:13" ht="15.75" x14ac:dyDescent="0.25">
      <c r="B36" s="18"/>
      <c r="C36" s="18"/>
      <c r="D36" s="26" t="s">
        <v>6</v>
      </c>
      <c r="E36" s="27">
        <f>((E23*4)+(E24*3.5)+(E25*3)+(E26*2.5)+(E27*2)+(E28*1.5)+(E29*1)+(E30*0))/E33</f>
        <v>3.1666666666666665</v>
      </c>
      <c r="G36" s="20"/>
      <c r="H36" s="17"/>
      <c r="K36" s="14"/>
      <c r="L36" s="14"/>
      <c r="M36" s="14"/>
    </row>
    <row r="37" spans="1:13" x14ac:dyDescent="0.25">
      <c r="G37" s="10"/>
      <c r="H37" s="10"/>
      <c r="I37" s="14"/>
      <c r="J37" s="14"/>
      <c r="K37" s="14"/>
      <c r="L37" s="14"/>
      <c r="M37" s="14"/>
    </row>
    <row r="38" spans="1:13" s="11" customFormat="1" ht="21" customHeight="1" x14ac:dyDescent="0.35">
      <c r="A38" s="38" t="s">
        <v>48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21" customHeight="1" x14ac:dyDescent="0.25">
      <c r="A39" s="38" t="s">
        <v>50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21" customHeight="1" x14ac:dyDescent="0.25">
      <c r="A40" s="38" t="s">
        <v>49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21" customHeight="1" x14ac:dyDescent="0.25">
      <c r="A41" s="38" t="s">
        <v>52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21" customHeight="1" x14ac:dyDescent="0.25">
      <c r="A42" s="38" t="s">
        <v>51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x14ac:dyDescent="0.25">
      <c r="I43" s="14"/>
      <c r="J43" s="14"/>
      <c r="K43" s="14"/>
      <c r="L43" s="14"/>
      <c r="M43" s="14"/>
    </row>
    <row r="44" spans="1:13" x14ac:dyDescent="0.25">
      <c r="I44" s="14"/>
      <c r="J44" s="14"/>
      <c r="K44" s="14"/>
      <c r="L44" s="14"/>
      <c r="M44" s="14"/>
    </row>
  </sheetData>
  <mergeCells count="32">
    <mergeCell ref="J7:J10"/>
    <mergeCell ref="K7:K10"/>
    <mergeCell ref="A1:M1"/>
    <mergeCell ref="A2:M2"/>
    <mergeCell ref="A3:M3"/>
    <mergeCell ref="A4:M4"/>
    <mergeCell ref="A5:M5"/>
    <mergeCell ref="A6:M6"/>
    <mergeCell ref="D9:F9"/>
    <mergeCell ref="G9:I9"/>
    <mergeCell ref="B22:C22"/>
    <mergeCell ref="B23:C23"/>
    <mergeCell ref="A7:A10"/>
    <mergeCell ref="B7:B10"/>
    <mergeCell ref="C7:C10"/>
    <mergeCell ref="D7:I7"/>
    <mergeCell ref="A42:M42"/>
    <mergeCell ref="L7:L10"/>
    <mergeCell ref="B30:C30"/>
    <mergeCell ref="B31:C32"/>
    <mergeCell ref="A38:M38"/>
    <mergeCell ref="A39:M39"/>
    <mergeCell ref="A40:M40"/>
    <mergeCell ref="A41:M41"/>
    <mergeCell ref="B24:C24"/>
    <mergeCell ref="B25:C25"/>
    <mergeCell ref="B26:C26"/>
    <mergeCell ref="B27:C27"/>
    <mergeCell ref="B28:C28"/>
    <mergeCell ref="B29:C29"/>
    <mergeCell ref="M7:M10"/>
    <mergeCell ref="D8:I8"/>
  </mergeCells>
  <pageMargins left="0.23622047244094491" right="0.23622047244094491" top="0.74803149606299213" bottom="0.74803149606299213" header="0.31496062992125984" footer="0.31496062992125984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G12" sqref="G12"/>
    </sheetView>
  </sheetViews>
  <sheetFormatPr defaultRowHeight="14.25" x14ac:dyDescent="0.2"/>
  <cols>
    <col min="1" max="3" width="12.625" customWidth="1"/>
  </cols>
  <sheetData>
    <row r="1" spans="1:3" x14ac:dyDescent="0.2">
      <c r="A1" s="29" t="s">
        <v>34</v>
      </c>
      <c r="B1" s="28"/>
      <c r="C1" s="29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9924D2525B54474CAD65D94621F82472" ma:contentTypeVersion="9" ma:contentTypeDescription="สร้างเอกสารใหม่" ma:contentTypeScope="" ma:versionID="79f73eefcf2b70d99bc828f1677c57e4">
  <xsd:schema xmlns:xsd="http://www.w3.org/2001/XMLSchema" xmlns:xs="http://www.w3.org/2001/XMLSchema" xmlns:p="http://schemas.microsoft.com/office/2006/metadata/properties" xmlns:ns3="97b8c348-1406-43ca-b5f0-3c70561f98b5" targetNamespace="http://schemas.microsoft.com/office/2006/metadata/properties" ma:root="true" ma:fieldsID="fb5fabe1926be8edbe2eb54b2d31bb62" ns3:_="">
    <xsd:import namespace="97b8c348-1406-43ca-b5f0-3c70561f98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8c348-1406-43ca-b5f0-3c70561f9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7FD5C5-4840-46DF-8383-02C8ED448F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DAF046-C6D9-43FC-AF61-B9B8BA71DE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7b8c348-1406-43ca-b5f0-3c70561f98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082CA6-EDDC-454D-AE56-8C17F8205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8c348-1406-43ca-b5f0-3c70561f9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เสนอเกรดครั้งที่ 1</vt:lpstr>
      <vt:lpstr>เสนอแก้เกรด</vt:lpstr>
      <vt:lpstr>เพื่อบันทึกเกรด</vt:lpstr>
    </vt:vector>
  </TitlesOfParts>
  <Company>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Walailak University</dc:creator>
  <cp:lastModifiedBy>Admin</cp:lastModifiedBy>
  <cp:lastPrinted>2020-04-27T04:30:02Z</cp:lastPrinted>
  <dcterms:created xsi:type="dcterms:W3CDTF">2012-12-26T04:48:49Z</dcterms:created>
  <dcterms:modified xsi:type="dcterms:W3CDTF">2020-05-22T04:42:02Z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0x0101009924D2525B54474CAD65D94621F82472</vt:lpwstr>
  </property>
</Properties>
</file>